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ml.chartshapes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ml.chartshapes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ml.chartshapes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ml.chartshapes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作業用\"/>
    </mc:Choice>
  </mc:AlternateContent>
  <bookViews>
    <workbookView xWindow="0" yWindow="0" windowWidth="19200" windowHeight="12825" firstSheet="2" activeTab="11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externalReferences>
    <externalReference r:id="rId13"/>
    <externalReference r:id="rId14"/>
    <externalReference r:id="rId15"/>
  </externalReferences>
  <definedNames>
    <definedName name="_xlnm.Print_Area" localSheetId="6">'10月'!$A$1:$R$34</definedName>
    <definedName name="_xlnm.Print_Area" localSheetId="7">'11月'!$A$1:$R$34</definedName>
    <definedName name="_xlnm.Print_Area" localSheetId="8">'12月'!$A$1:$R$34</definedName>
    <definedName name="_xlnm.Print_Area" localSheetId="9">'1月'!$A$1:$R$34</definedName>
    <definedName name="_xlnm.Print_Area" localSheetId="10">'2月'!$A$1:$R$34</definedName>
    <definedName name="_xlnm.Print_Area" localSheetId="11">'3月'!$A$1:$R$34</definedName>
    <definedName name="_xlnm.Print_Area" localSheetId="2">'6月'!$A$1:$R$34</definedName>
    <definedName name="_xlnm.Print_Area" localSheetId="3">'7月'!$A$1:$R$34</definedName>
    <definedName name="_xlnm.Print_Area" localSheetId="4">'8月'!$A$1:$R$34</definedName>
    <definedName name="_xlnm.Print_Area" localSheetId="5">'9月'!$A$1:$R$34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2" l="1"/>
  <c r="V13" i="12" s="1"/>
  <c r="B29" i="12"/>
  <c r="U13" i="12" s="1"/>
  <c r="W13" i="12" s="1"/>
  <c r="D28" i="12"/>
  <c r="D27" i="12"/>
  <c r="D26" i="12"/>
  <c r="D25" i="12"/>
  <c r="D24" i="12"/>
  <c r="AF23" i="12"/>
  <c r="AE23" i="12"/>
  <c r="AD23" i="12"/>
  <c r="AC23" i="12"/>
  <c r="AB23" i="12"/>
  <c r="AA23" i="12"/>
  <c r="Z23" i="12"/>
  <c r="Y23" i="12"/>
  <c r="X23" i="12"/>
  <c r="W23" i="12"/>
  <c r="V23" i="12"/>
  <c r="U23" i="12"/>
  <c r="D23" i="12"/>
  <c r="D22" i="12"/>
  <c r="D21" i="12"/>
  <c r="D20" i="12"/>
  <c r="D19" i="12"/>
  <c r="D18" i="12"/>
  <c r="D17" i="12"/>
  <c r="D16" i="12"/>
  <c r="E16" i="12" s="1"/>
  <c r="D15" i="12"/>
  <c r="V14" i="12"/>
  <c r="U14" i="12"/>
  <c r="D14" i="12"/>
  <c r="E14" i="12" s="1"/>
  <c r="D13" i="12"/>
  <c r="W12" i="12"/>
  <c r="D12" i="12"/>
  <c r="W11" i="12"/>
  <c r="X11" i="12" s="1"/>
  <c r="D11" i="12"/>
  <c r="W10" i="12"/>
  <c r="D10" i="12"/>
  <c r="W9" i="12"/>
  <c r="X9" i="12" s="1"/>
  <c r="D9" i="12"/>
  <c r="W8" i="12"/>
  <c r="D8" i="12"/>
  <c r="W7" i="12"/>
  <c r="X7" i="12" s="1"/>
  <c r="D7" i="12"/>
  <c r="W6" i="12"/>
  <c r="D6" i="12"/>
  <c r="D29" i="12" s="1"/>
  <c r="W14" i="12" s="1"/>
  <c r="W5" i="12"/>
  <c r="X5" i="12" s="1"/>
  <c r="E10" i="12" l="1"/>
  <c r="E7" i="12"/>
  <c r="E9" i="12"/>
  <c r="E11" i="12"/>
  <c r="E13" i="12"/>
  <c r="E15" i="12"/>
  <c r="E19" i="12"/>
  <c r="E23" i="12"/>
  <c r="E27" i="12"/>
  <c r="E20" i="12"/>
  <c r="E24" i="12"/>
  <c r="E28" i="12"/>
  <c r="E8" i="12"/>
  <c r="E12" i="12"/>
  <c r="E17" i="12"/>
  <c r="E21" i="12"/>
  <c r="E25" i="12"/>
  <c r="X13" i="12"/>
  <c r="X6" i="12"/>
  <c r="X8" i="12"/>
  <c r="X14" i="12" s="1"/>
  <c r="X10" i="12"/>
  <c r="X12" i="12"/>
  <c r="E18" i="12"/>
  <c r="E22" i="12"/>
  <c r="E26" i="12"/>
  <c r="E6" i="12"/>
  <c r="C29" i="11"/>
  <c r="V13" i="11" s="1"/>
  <c r="B29" i="11"/>
  <c r="U13" i="11" s="1"/>
  <c r="W13" i="11" s="1"/>
  <c r="D28" i="11"/>
  <c r="E28" i="11" s="1"/>
  <c r="D27" i="11"/>
  <c r="D26" i="11"/>
  <c r="D25" i="11"/>
  <c r="D24" i="11"/>
  <c r="E24" i="11" s="1"/>
  <c r="AF23" i="11"/>
  <c r="AE23" i="11"/>
  <c r="AD23" i="11"/>
  <c r="AC23" i="11"/>
  <c r="AB23" i="11"/>
  <c r="AA23" i="11"/>
  <c r="Z23" i="11"/>
  <c r="Y23" i="11"/>
  <c r="X23" i="11"/>
  <c r="W23" i="11"/>
  <c r="V23" i="11"/>
  <c r="U23" i="11"/>
  <c r="D23" i="11"/>
  <c r="D22" i="11"/>
  <c r="D21" i="11"/>
  <c r="D20" i="11"/>
  <c r="E20" i="11" s="1"/>
  <c r="D19" i="11"/>
  <c r="D18" i="11"/>
  <c r="D17" i="11"/>
  <c r="E17" i="11" s="1"/>
  <c r="D16" i="11"/>
  <c r="E16" i="11" s="1"/>
  <c r="D15" i="11"/>
  <c r="V14" i="11"/>
  <c r="U14" i="11"/>
  <c r="D14" i="11"/>
  <c r="E14" i="11" s="1"/>
  <c r="D13" i="11"/>
  <c r="W12" i="11"/>
  <c r="D12" i="11"/>
  <c r="E12" i="11" s="1"/>
  <c r="W11" i="11"/>
  <c r="X11" i="11" s="1"/>
  <c r="D11" i="11"/>
  <c r="W10" i="11"/>
  <c r="D10" i="11"/>
  <c r="W9" i="11"/>
  <c r="X9" i="11" s="1"/>
  <c r="D9" i="11"/>
  <c r="W8" i="11"/>
  <c r="D8" i="11"/>
  <c r="W7" i="11"/>
  <c r="X7" i="11" s="1"/>
  <c r="D7" i="11"/>
  <c r="W6" i="11"/>
  <c r="D6" i="11"/>
  <c r="D29" i="11" s="1"/>
  <c r="W14" i="11" s="1"/>
  <c r="W5" i="11"/>
  <c r="X5" i="11" s="1"/>
  <c r="C29" i="10"/>
  <c r="B29" i="10"/>
  <c r="U13" i="10" s="1"/>
  <c r="W13" i="10" s="1"/>
  <c r="D28" i="10"/>
  <c r="D27" i="10"/>
  <c r="D26" i="10"/>
  <c r="D25" i="10"/>
  <c r="D24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D23" i="10"/>
  <c r="D22" i="10"/>
  <c r="D21" i="10"/>
  <c r="D20" i="10"/>
  <c r="D19" i="10"/>
  <c r="D18" i="10"/>
  <c r="D17" i="10"/>
  <c r="D16" i="10"/>
  <c r="D15" i="10"/>
  <c r="V14" i="10"/>
  <c r="U14" i="10"/>
  <c r="D14" i="10"/>
  <c r="V13" i="10"/>
  <c r="D13" i="10"/>
  <c r="W12" i="10"/>
  <c r="D12" i="10"/>
  <c r="W11" i="10"/>
  <c r="D11" i="10"/>
  <c r="W10" i="10"/>
  <c r="D10" i="10"/>
  <c r="W9" i="10"/>
  <c r="D9" i="10"/>
  <c r="W8" i="10"/>
  <c r="D8" i="10"/>
  <c r="W7" i="10"/>
  <c r="D7" i="10"/>
  <c r="W6" i="10"/>
  <c r="D6" i="10"/>
  <c r="D29" i="10" s="1"/>
  <c r="W14" i="10" s="1"/>
  <c r="W5" i="10"/>
  <c r="C29" i="9"/>
  <c r="V13" i="9" s="1"/>
  <c r="B29" i="9"/>
  <c r="U13" i="9" s="1"/>
  <c r="W13" i="9" s="1"/>
  <c r="D28" i="9"/>
  <c r="E28" i="9" s="1"/>
  <c r="D27" i="9"/>
  <c r="D26" i="9"/>
  <c r="D25" i="9"/>
  <c r="D24" i="9"/>
  <c r="E24" i="9" s="1"/>
  <c r="AF23" i="9"/>
  <c r="AE23" i="9"/>
  <c r="AD23" i="9"/>
  <c r="AC23" i="9"/>
  <c r="AB23" i="9"/>
  <c r="AA23" i="9"/>
  <c r="Z23" i="9"/>
  <c r="Y23" i="9"/>
  <c r="X23" i="9"/>
  <c r="W23" i="9"/>
  <c r="V23" i="9"/>
  <c r="U23" i="9"/>
  <c r="D23" i="9"/>
  <c r="D22" i="9"/>
  <c r="D21" i="9"/>
  <c r="D20" i="9"/>
  <c r="E20" i="9" s="1"/>
  <c r="D19" i="9"/>
  <c r="D18" i="9"/>
  <c r="D17" i="9"/>
  <c r="D16" i="9"/>
  <c r="E16" i="9" s="1"/>
  <c r="D15" i="9"/>
  <c r="V14" i="9"/>
  <c r="U14" i="9"/>
  <c r="D14" i="9"/>
  <c r="E14" i="9" s="1"/>
  <c r="D13" i="9"/>
  <c r="W12" i="9"/>
  <c r="D12" i="9"/>
  <c r="W11" i="9"/>
  <c r="X11" i="9" s="1"/>
  <c r="D11" i="9"/>
  <c r="W10" i="9"/>
  <c r="D10" i="9"/>
  <c r="W9" i="9"/>
  <c r="X9" i="9" s="1"/>
  <c r="D9" i="9"/>
  <c r="W8" i="9"/>
  <c r="D8" i="9"/>
  <c r="W7" i="9"/>
  <c r="X7" i="9" s="1"/>
  <c r="D7" i="9"/>
  <c r="W6" i="9"/>
  <c r="D6" i="9"/>
  <c r="D29" i="9" s="1"/>
  <c r="W14" i="9" s="1"/>
  <c r="W5" i="9"/>
  <c r="X5" i="9" s="1"/>
  <c r="C29" i="8"/>
  <c r="B29" i="8"/>
  <c r="U13" i="8" s="1"/>
  <c r="W13" i="8" s="1"/>
  <c r="D28" i="8"/>
  <c r="D27" i="8"/>
  <c r="D26" i="8"/>
  <c r="D25" i="8"/>
  <c r="D24" i="8"/>
  <c r="AF23" i="8"/>
  <c r="AE23" i="8"/>
  <c r="AD23" i="8"/>
  <c r="AC23" i="8"/>
  <c r="AB23" i="8"/>
  <c r="AA23" i="8"/>
  <c r="Z23" i="8"/>
  <c r="Y23" i="8"/>
  <c r="X23" i="8"/>
  <c r="W23" i="8"/>
  <c r="V23" i="8"/>
  <c r="U23" i="8"/>
  <c r="D23" i="8"/>
  <c r="D22" i="8"/>
  <c r="D21" i="8"/>
  <c r="D20" i="8"/>
  <c r="D19" i="8"/>
  <c r="D18" i="8"/>
  <c r="D17" i="8"/>
  <c r="D16" i="8"/>
  <c r="D15" i="8"/>
  <c r="V14" i="8"/>
  <c r="U14" i="8"/>
  <c r="D14" i="8"/>
  <c r="V13" i="8"/>
  <c r="D13" i="8"/>
  <c r="W12" i="8"/>
  <c r="D12" i="8"/>
  <c r="W11" i="8"/>
  <c r="D11" i="8"/>
  <c r="W10" i="8"/>
  <c r="D10" i="8"/>
  <c r="W9" i="8"/>
  <c r="D9" i="8"/>
  <c r="W8" i="8"/>
  <c r="D8" i="8"/>
  <c r="W7" i="8"/>
  <c r="D7" i="8"/>
  <c r="W6" i="8"/>
  <c r="D6" i="8"/>
  <c r="D29" i="8" s="1"/>
  <c r="W14" i="8" s="1"/>
  <c r="W5" i="8"/>
  <c r="C28" i="7"/>
  <c r="V14" i="7" s="1"/>
  <c r="B28" i="7"/>
  <c r="U14" i="7" s="1"/>
  <c r="D27" i="7"/>
  <c r="E27" i="7" s="1"/>
  <c r="D26" i="7"/>
  <c r="D25" i="7"/>
  <c r="D24" i="7"/>
  <c r="E24" i="7" s="1"/>
  <c r="AF23" i="7"/>
  <c r="AE23" i="7"/>
  <c r="AD23" i="7"/>
  <c r="AC23" i="7"/>
  <c r="AB23" i="7"/>
  <c r="AA23" i="7"/>
  <c r="Z23" i="7"/>
  <c r="Y23" i="7"/>
  <c r="X23" i="7"/>
  <c r="W23" i="7"/>
  <c r="V23" i="7"/>
  <c r="U23" i="7"/>
  <c r="D23" i="7"/>
  <c r="E23" i="7" s="1"/>
  <c r="D22" i="7"/>
  <c r="E22" i="7" s="1"/>
  <c r="D21" i="7"/>
  <c r="D20" i="7"/>
  <c r="E20" i="7" s="1"/>
  <c r="D19" i="7"/>
  <c r="E19" i="7" s="1"/>
  <c r="D18" i="7"/>
  <c r="E18" i="7" s="1"/>
  <c r="D17" i="7"/>
  <c r="D16" i="7"/>
  <c r="E16" i="7" s="1"/>
  <c r="D15" i="7"/>
  <c r="E15" i="7" s="1"/>
  <c r="D14" i="7"/>
  <c r="E14" i="7" s="1"/>
  <c r="V13" i="7"/>
  <c r="U13" i="7"/>
  <c r="W13" i="7" s="1"/>
  <c r="X13" i="7" s="1"/>
  <c r="D13" i="7"/>
  <c r="E13" i="7" s="1"/>
  <c r="W12" i="7"/>
  <c r="X12" i="7" s="1"/>
  <c r="D12" i="7"/>
  <c r="W11" i="7"/>
  <c r="X11" i="7" s="1"/>
  <c r="D11" i="7"/>
  <c r="E11" i="7" s="1"/>
  <c r="W10" i="7"/>
  <c r="X10" i="7" s="1"/>
  <c r="D10" i="7"/>
  <c r="W9" i="7"/>
  <c r="X9" i="7" s="1"/>
  <c r="D9" i="7"/>
  <c r="E9" i="7" s="1"/>
  <c r="W8" i="7"/>
  <c r="X8" i="7" s="1"/>
  <c r="D8" i="7"/>
  <c r="W7" i="7"/>
  <c r="X7" i="7" s="1"/>
  <c r="D7" i="7"/>
  <c r="E7" i="7" s="1"/>
  <c r="W6" i="7"/>
  <c r="X6" i="7" s="1"/>
  <c r="D6" i="7"/>
  <c r="D28" i="7" s="1"/>
  <c r="W14" i="7" s="1"/>
  <c r="W5" i="7"/>
  <c r="X5" i="7" s="1"/>
  <c r="C28" i="6"/>
  <c r="V14" i="6" s="1"/>
  <c r="B28" i="6"/>
  <c r="U14" i="6" s="1"/>
  <c r="D27" i="6"/>
  <c r="D26" i="6"/>
  <c r="D25" i="6"/>
  <c r="D24" i="6"/>
  <c r="AF23" i="6"/>
  <c r="AE23" i="6"/>
  <c r="AD23" i="6"/>
  <c r="AC23" i="6"/>
  <c r="AB23" i="6"/>
  <c r="AA23" i="6"/>
  <c r="Z23" i="6"/>
  <c r="Y23" i="6"/>
  <c r="X23" i="6"/>
  <c r="W23" i="6"/>
  <c r="V23" i="6"/>
  <c r="U23" i="6"/>
  <c r="D23" i="6"/>
  <c r="D22" i="6"/>
  <c r="D21" i="6"/>
  <c r="D20" i="6"/>
  <c r="D19" i="6"/>
  <c r="D18" i="6"/>
  <c r="D17" i="6"/>
  <c r="D16" i="6"/>
  <c r="D15" i="6"/>
  <c r="D14" i="6"/>
  <c r="V13" i="6"/>
  <c r="U13" i="6"/>
  <c r="W13" i="6" s="1"/>
  <c r="D13" i="6"/>
  <c r="W12" i="6"/>
  <c r="D12" i="6"/>
  <c r="W11" i="6"/>
  <c r="D11" i="6"/>
  <c r="W10" i="6"/>
  <c r="D10" i="6"/>
  <c r="W9" i="6"/>
  <c r="D9" i="6"/>
  <c r="W8" i="6"/>
  <c r="D8" i="6"/>
  <c r="W7" i="6"/>
  <c r="D7" i="6"/>
  <c r="W6" i="6"/>
  <c r="D6" i="6"/>
  <c r="D28" i="6" s="1"/>
  <c r="W14" i="6" s="1"/>
  <c r="W5" i="6"/>
  <c r="C28" i="5"/>
  <c r="V14" i="5" s="1"/>
  <c r="B28" i="5"/>
  <c r="U14" i="5" s="1"/>
  <c r="D27" i="5"/>
  <c r="E27" i="5" s="1"/>
  <c r="D26" i="5"/>
  <c r="D25" i="5"/>
  <c r="D24" i="5"/>
  <c r="AF23" i="5"/>
  <c r="AE23" i="5"/>
  <c r="AD23" i="5"/>
  <c r="AC23" i="5"/>
  <c r="AB23" i="5"/>
  <c r="AA23" i="5"/>
  <c r="Z23" i="5"/>
  <c r="Y23" i="5"/>
  <c r="X23" i="5"/>
  <c r="W23" i="5"/>
  <c r="V23" i="5"/>
  <c r="U23" i="5"/>
  <c r="D23" i="5"/>
  <c r="E23" i="5" s="1"/>
  <c r="D22" i="5"/>
  <c r="D21" i="5"/>
  <c r="D20" i="5"/>
  <c r="D19" i="5"/>
  <c r="E19" i="5" s="1"/>
  <c r="D18" i="5"/>
  <c r="D17" i="5"/>
  <c r="D16" i="5"/>
  <c r="D15" i="5"/>
  <c r="E15" i="5" s="1"/>
  <c r="D14" i="5"/>
  <c r="V13" i="5"/>
  <c r="U13" i="5"/>
  <c r="W13" i="5" s="1"/>
  <c r="D13" i="5"/>
  <c r="E13" i="5" s="1"/>
  <c r="D12" i="5"/>
  <c r="D11" i="5"/>
  <c r="D10" i="5"/>
  <c r="D9" i="5"/>
  <c r="E9" i="5" s="1"/>
  <c r="D8" i="5"/>
  <c r="D7" i="5"/>
  <c r="D6" i="5"/>
  <c r="D28" i="5" s="1"/>
  <c r="C28" i="4"/>
  <c r="B28" i="4"/>
  <c r="D27" i="4"/>
  <c r="D26" i="4"/>
  <c r="D25" i="4"/>
  <c r="D24" i="4"/>
  <c r="AF23" i="4"/>
  <c r="AE23" i="4"/>
  <c r="AD23" i="4"/>
  <c r="AC23" i="4"/>
  <c r="AB23" i="4"/>
  <c r="AA23" i="4"/>
  <c r="Z23" i="4"/>
  <c r="Y23" i="4"/>
  <c r="X23" i="4"/>
  <c r="W23" i="4"/>
  <c r="V23" i="4"/>
  <c r="U23" i="4"/>
  <c r="D23" i="4"/>
  <c r="D22" i="4"/>
  <c r="D21" i="4"/>
  <c r="D20" i="4"/>
  <c r="D19" i="4"/>
  <c r="D18" i="4"/>
  <c r="D17" i="4"/>
  <c r="D16" i="4"/>
  <c r="D15" i="4"/>
  <c r="V14" i="4"/>
  <c r="U14" i="4"/>
  <c r="D14" i="4"/>
  <c r="V13" i="4"/>
  <c r="W13" i="4" s="1"/>
  <c r="X13" i="4" s="1"/>
  <c r="U13" i="4"/>
  <c r="D13" i="4"/>
  <c r="D12" i="4"/>
  <c r="E12" i="4" s="1"/>
  <c r="D11" i="4"/>
  <c r="D10" i="4"/>
  <c r="D9" i="4"/>
  <c r="D8" i="4"/>
  <c r="E8" i="4" s="1"/>
  <c r="D7" i="4"/>
  <c r="D6" i="4"/>
  <c r="D28" i="4" s="1"/>
  <c r="C28" i="3"/>
  <c r="V14" i="3" s="1"/>
  <c r="B28" i="3"/>
  <c r="D27" i="3"/>
  <c r="D26" i="3"/>
  <c r="D25" i="3"/>
  <c r="D24" i="3"/>
  <c r="AF23" i="3"/>
  <c r="AE23" i="3"/>
  <c r="AD23" i="3"/>
  <c r="AC23" i="3"/>
  <c r="AB23" i="3"/>
  <c r="AA23" i="3"/>
  <c r="Z23" i="3"/>
  <c r="Y23" i="3"/>
  <c r="X23" i="3"/>
  <c r="W23" i="3"/>
  <c r="V23" i="3"/>
  <c r="U23" i="3"/>
  <c r="D23" i="3"/>
  <c r="D22" i="3"/>
  <c r="D21" i="3"/>
  <c r="D20" i="3"/>
  <c r="D19" i="3"/>
  <c r="D18" i="3"/>
  <c r="D17" i="3"/>
  <c r="D16" i="3"/>
  <c r="D15" i="3"/>
  <c r="U14" i="3"/>
  <c r="D14" i="3"/>
  <c r="V13" i="3"/>
  <c r="W13" i="3" s="1"/>
  <c r="U13" i="3"/>
  <c r="D13" i="3"/>
  <c r="W12" i="3"/>
  <c r="D12" i="3"/>
  <c r="W11" i="3"/>
  <c r="D11" i="3"/>
  <c r="W10" i="3"/>
  <c r="D10" i="3"/>
  <c r="W9" i="3"/>
  <c r="D9" i="3"/>
  <c r="W8" i="3"/>
  <c r="D8" i="3"/>
  <c r="W7" i="3"/>
  <c r="D7" i="3"/>
  <c r="W6" i="3"/>
  <c r="D6" i="3"/>
  <c r="W5" i="3"/>
  <c r="C34" i="2"/>
  <c r="I14" i="2" s="1"/>
  <c r="I13" i="2" s="1"/>
  <c r="B34" i="2"/>
  <c r="H14" i="2" s="1"/>
  <c r="H13" i="2" s="1"/>
  <c r="J13" i="2" s="1"/>
  <c r="D33" i="2"/>
  <c r="E33" i="2" s="1"/>
  <c r="D32" i="2"/>
  <c r="D31" i="2"/>
  <c r="D30" i="2"/>
  <c r="E30" i="2" s="1"/>
  <c r="D29" i="2"/>
  <c r="E29" i="2" s="1"/>
  <c r="D28" i="2"/>
  <c r="D27" i="2"/>
  <c r="D26" i="2"/>
  <c r="E26" i="2" s="1"/>
  <c r="D25" i="2"/>
  <c r="E25" i="2" s="1"/>
  <c r="D24" i="2"/>
  <c r="AF23" i="2"/>
  <c r="AE23" i="2"/>
  <c r="AD23" i="2"/>
  <c r="AC23" i="2"/>
  <c r="AB23" i="2"/>
  <c r="AA23" i="2"/>
  <c r="Z23" i="2"/>
  <c r="Y23" i="2"/>
  <c r="X23" i="2"/>
  <c r="W23" i="2"/>
  <c r="V23" i="2"/>
  <c r="U23" i="2"/>
  <c r="D23" i="2"/>
  <c r="D22" i="2"/>
  <c r="E22" i="2" s="1"/>
  <c r="D21" i="2"/>
  <c r="E21" i="2" s="1"/>
  <c r="D20" i="2"/>
  <c r="D19" i="2"/>
  <c r="D18" i="2"/>
  <c r="E18" i="2" s="1"/>
  <c r="D17" i="2"/>
  <c r="E17" i="2" s="1"/>
  <c r="D16" i="2"/>
  <c r="D15" i="2"/>
  <c r="D14" i="2"/>
  <c r="E14" i="2" s="1"/>
  <c r="D13" i="2"/>
  <c r="E13" i="2" s="1"/>
  <c r="J12" i="2"/>
  <c r="I12" i="2"/>
  <c r="H12" i="2"/>
  <c r="D12" i="2"/>
  <c r="E12" i="2" s="1"/>
  <c r="I11" i="2"/>
  <c r="H11" i="2"/>
  <c r="J11" i="2" s="1"/>
  <c r="D11" i="2"/>
  <c r="E11" i="2" s="1"/>
  <c r="J10" i="2"/>
  <c r="K10" i="2" s="1"/>
  <c r="I10" i="2"/>
  <c r="H10" i="2"/>
  <c r="D10" i="2"/>
  <c r="E10" i="2" s="1"/>
  <c r="I9" i="2"/>
  <c r="H9" i="2"/>
  <c r="J9" i="2" s="1"/>
  <c r="D9" i="2"/>
  <c r="J8" i="2"/>
  <c r="K8" i="2" s="1"/>
  <c r="I8" i="2"/>
  <c r="H8" i="2"/>
  <c r="D8" i="2"/>
  <c r="I7" i="2"/>
  <c r="H7" i="2"/>
  <c r="J7" i="2" s="1"/>
  <c r="K7" i="2" s="1"/>
  <c r="D7" i="2"/>
  <c r="J6" i="2"/>
  <c r="I6" i="2"/>
  <c r="H6" i="2"/>
  <c r="D6" i="2"/>
  <c r="D34" i="2" s="1"/>
  <c r="I5" i="2"/>
  <c r="H5" i="2"/>
  <c r="J5" i="2" s="1"/>
  <c r="C34" i="1"/>
  <c r="B34" i="1"/>
  <c r="D33" i="1"/>
  <c r="D32" i="1"/>
  <c r="D31" i="1"/>
  <c r="D30" i="1"/>
  <c r="D29" i="1"/>
  <c r="D28" i="1"/>
  <c r="D27" i="1"/>
  <c r="D26" i="1"/>
  <c r="D25" i="1"/>
  <c r="D24" i="1"/>
  <c r="AF23" i="1"/>
  <c r="AE23" i="1"/>
  <c r="AD23" i="1"/>
  <c r="AC23" i="1"/>
  <c r="AB23" i="1"/>
  <c r="AA23" i="1"/>
  <c r="Z23" i="1"/>
  <c r="Y23" i="1"/>
  <c r="X23" i="1"/>
  <c r="W23" i="1"/>
  <c r="V23" i="1"/>
  <c r="U23" i="1"/>
  <c r="D23" i="1"/>
  <c r="D22" i="1"/>
  <c r="D21" i="1"/>
  <c r="D20" i="1"/>
  <c r="D19" i="1"/>
  <c r="D18" i="1"/>
  <c r="D17" i="1"/>
  <c r="D16" i="1"/>
  <c r="D15" i="1"/>
  <c r="D14" i="1"/>
  <c r="J13" i="1"/>
  <c r="D13" i="1"/>
  <c r="J12" i="1"/>
  <c r="D12" i="1"/>
  <c r="J11" i="1"/>
  <c r="D11" i="1"/>
  <c r="J10" i="1"/>
  <c r="D10" i="1"/>
  <c r="J9" i="1"/>
  <c r="D9" i="1"/>
  <c r="I8" i="1"/>
  <c r="H8" i="1"/>
  <c r="J8" i="1" s="1"/>
  <c r="D8" i="1"/>
  <c r="J7" i="1"/>
  <c r="I7" i="1"/>
  <c r="H7" i="1"/>
  <c r="D7" i="1"/>
  <c r="I6" i="1"/>
  <c r="H6" i="1"/>
  <c r="J6" i="1" s="1"/>
  <c r="D6" i="1"/>
  <c r="D34" i="1" s="1"/>
  <c r="J5" i="1"/>
  <c r="I5" i="1"/>
  <c r="I14" i="1" s="1"/>
  <c r="H5" i="1"/>
  <c r="H14" i="1" s="1"/>
  <c r="E7" i="11" l="1"/>
  <c r="E9" i="11"/>
  <c r="E11" i="11"/>
  <c r="E13" i="11"/>
  <c r="E15" i="11"/>
  <c r="E19" i="11"/>
  <c r="E23" i="11"/>
  <c r="E27" i="11"/>
  <c r="E8" i="11"/>
  <c r="E10" i="11"/>
  <c r="E21" i="11"/>
  <c r="E25" i="11"/>
  <c r="X13" i="11"/>
  <c r="X6" i="11"/>
  <c r="X14" i="11" s="1"/>
  <c r="X8" i="11"/>
  <c r="X10" i="11"/>
  <c r="X12" i="11"/>
  <c r="E18" i="11"/>
  <c r="E22" i="11"/>
  <c r="E26" i="11"/>
  <c r="E6" i="11"/>
  <c r="X5" i="10"/>
  <c r="X7" i="10"/>
  <c r="X9" i="10"/>
  <c r="X11" i="10"/>
  <c r="E15" i="10"/>
  <c r="E19" i="10"/>
  <c r="E23" i="10"/>
  <c r="E27" i="10"/>
  <c r="E10" i="10"/>
  <c r="E14" i="10"/>
  <c r="E16" i="10"/>
  <c r="E24" i="10"/>
  <c r="X6" i="10"/>
  <c r="X8" i="10"/>
  <c r="X10" i="10"/>
  <c r="X12" i="10"/>
  <c r="E17" i="10"/>
  <c r="E21" i="10"/>
  <c r="E25" i="10"/>
  <c r="X13" i="10"/>
  <c r="E8" i="10"/>
  <c r="E12" i="10"/>
  <c r="E20" i="10"/>
  <c r="E28" i="10"/>
  <c r="E7" i="10"/>
  <c r="E9" i="10"/>
  <c r="E11" i="10"/>
  <c r="E13" i="10"/>
  <c r="E18" i="10"/>
  <c r="E22" i="10"/>
  <c r="E26" i="10"/>
  <c r="E6" i="10"/>
  <c r="E7" i="9"/>
  <c r="E9" i="9"/>
  <c r="E11" i="9"/>
  <c r="E13" i="9"/>
  <c r="E15" i="9"/>
  <c r="E19" i="9"/>
  <c r="E23" i="9"/>
  <c r="E27" i="9"/>
  <c r="E8" i="9"/>
  <c r="E10" i="9"/>
  <c r="E12" i="9"/>
  <c r="E17" i="9"/>
  <c r="E21" i="9"/>
  <c r="E25" i="9"/>
  <c r="X13" i="9"/>
  <c r="X6" i="9"/>
  <c r="X14" i="9" s="1"/>
  <c r="X8" i="9"/>
  <c r="X10" i="9"/>
  <c r="X12" i="9"/>
  <c r="E18" i="9"/>
  <c r="E22" i="9"/>
  <c r="E26" i="9"/>
  <c r="E6" i="9"/>
  <c r="E10" i="8"/>
  <c r="E16" i="8"/>
  <c r="E20" i="8"/>
  <c r="E28" i="8"/>
  <c r="E9" i="8"/>
  <c r="E13" i="8"/>
  <c r="X5" i="8"/>
  <c r="X7" i="8"/>
  <c r="X9" i="8"/>
  <c r="X11" i="8"/>
  <c r="E15" i="8"/>
  <c r="E19" i="8"/>
  <c r="E23" i="8"/>
  <c r="E27" i="8"/>
  <c r="E8" i="8"/>
  <c r="E14" i="8"/>
  <c r="E24" i="8"/>
  <c r="X6" i="8"/>
  <c r="X8" i="8"/>
  <c r="X10" i="8"/>
  <c r="X12" i="8"/>
  <c r="E17" i="8"/>
  <c r="E21" i="8"/>
  <c r="E25" i="8"/>
  <c r="X13" i="8"/>
  <c r="E12" i="8"/>
  <c r="E7" i="8"/>
  <c r="E11" i="8"/>
  <c r="E18" i="8"/>
  <c r="E22" i="8"/>
  <c r="E26" i="8"/>
  <c r="E6" i="8"/>
  <c r="E26" i="7"/>
  <c r="X14" i="7"/>
  <c r="E8" i="7"/>
  <c r="E10" i="7"/>
  <c r="E12" i="7"/>
  <c r="E17" i="7"/>
  <c r="E21" i="7"/>
  <c r="E25" i="7"/>
  <c r="E6" i="7"/>
  <c r="E21" i="6"/>
  <c r="X8" i="6"/>
  <c r="E23" i="6"/>
  <c r="E8" i="6"/>
  <c r="E12" i="6"/>
  <c r="E17" i="6"/>
  <c r="X6" i="6"/>
  <c r="X10" i="6"/>
  <c r="X12" i="6"/>
  <c r="E14" i="6"/>
  <c r="E18" i="6"/>
  <c r="E22" i="6"/>
  <c r="E26" i="6"/>
  <c r="E7" i="6"/>
  <c r="E9" i="6"/>
  <c r="E11" i="6"/>
  <c r="E13" i="6"/>
  <c r="E15" i="6"/>
  <c r="E19" i="6"/>
  <c r="E27" i="6"/>
  <c r="X5" i="6"/>
  <c r="X7" i="6"/>
  <c r="X9" i="6"/>
  <c r="X11" i="6"/>
  <c r="X13" i="6"/>
  <c r="E16" i="6"/>
  <c r="E20" i="6"/>
  <c r="E24" i="6"/>
  <c r="E10" i="6"/>
  <c r="E25" i="6"/>
  <c r="E6" i="6"/>
  <c r="E14" i="5"/>
  <c r="E18" i="5"/>
  <c r="E22" i="5"/>
  <c r="E26" i="5"/>
  <c r="X11" i="5"/>
  <c r="X7" i="5"/>
  <c r="X8" i="5"/>
  <c r="E12" i="5"/>
  <c r="X9" i="5"/>
  <c r="X5" i="5"/>
  <c r="X10" i="5"/>
  <c r="X6" i="5"/>
  <c r="X12" i="5"/>
  <c r="W14" i="5"/>
  <c r="E8" i="5"/>
  <c r="E10" i="5"/>
  <c r="X13" i="5"/>
  <c r="E16" i="5"/>
  <c r="E20" i="5"/>
  <c r="E24" i="5"/>
  <c r="E7" i="5"/>
  <c r="E11" i="5"/>
  <c r="E17" i="5"/>
  <c r="E21" i="5"/>
  <c r="E25" i="5"/>
  <c r="E6" i="5"/>
  <c r="X11" i="4"/>
  <c r="X7" i="4"/>
  <c r="E26" i="4"/>
  <c r="E24" i="4"/>
  <c r="E22" i="4"/>
  <c r="E20" i="4"/>
  <c r="E18" i="4"/>
  <c r="E16" i="4"/>
  <c r="E14" i="4"/>
  <c r="X12" i="4"/>
  <c r="E11" i="4"/>
  <c r="X8" i="4"/>
  <c r="E7" i="4"/>
  <c r="W14" i="4"/>
  <c r="X9" i="4"/>
  <c r="X5" i="4"/>
  <c r="E27" i="4"/>
  <c r="E25" i="4"/>
  <c r="E23" i="4"/>
  <c r="E21" i="4"/>
  <c r="E19" i="4"/>
  <c r="E17" i="4"/>
  <c r="E15" i="4"/>
  <c r="E13" i="4"/>
  <c r="X10" i="4"/>
  <c r="E9" i="4"/>
  <c r="X6" i="4"/>
  <c r="E10" i="4"/>
  <c r="E6" i="4"/>
  <c r="E12" i="3"/>
  <c r="E13" i="3"/>
  <c r="E27" i="3"/>
  <c r="E17" i="3"/>
  <c r="D28" i="3"/>
  <c r="J14" i="2"/>
  <c r="K5" i="2"/>
  <c r="E7" i="2"/>
  <c r="K9" i="2"/>
  <c r="K12" i="2"/>
  <c r="E16" i="2"/>
  <c r="E20" i="2"/>
  <c r="E24" i="2"/>
  <c r="E28" i="2"/>
  <c r="E32" i="2"/>
  <c r="K13" i="2"/>
  <c r="K6" i="2"/>
  <c r="E8" i="2"/>
  <c r="E9" i="2"/>
  <c r="K11" i="2"/>
  <c r="E15" i="2"/>
  <c r="E19" i="2"/>
  <c r="E23" i="2"/>
  <c r="E27" i="2"/>
  <c r="E31" i="2"/>
  <c r="E6" i="2"/>
  <c r="E26" i="1"/>
  <c r="K7" i="1"/>
  <c r="E9" i="1"/>
  <c r="E11" i="1"/>
  <c r="E13" i="1"/>
  <c r="E16" i="1"/>
  <c r="E20" i="1"/>
  <c r="E24" i="1"/>
  <c r="E28" i="1"/>
  <c r="E32" i="1"/>
  <c r="K5" i="1"/>
  <c r="E7" i="1"/>
  <c r="E8" i="1"/>
  <c r="K9" i="1"/>
  <c r="K11" i="1"/>
  <c r="K13" i="1"/>
  <c r="E17" i="1"/>
  <c r="E21" i="1"/>
  <c r="E25" i="1"/>
  <c r="E29" i="1"/>
  <c r="E33" i="1"/>
  <c r="K8" i="1"/>
  <c r="E10" i="1"/>
  <c r="E12" i="1"/>
  <c r="E14" i="1"/>
  <c r="E18" i="1"/>
  <c r="E22" i="1"/>
  <c r="E30" i="1"/>
  <c r="K6" i="1"/>
  <c r="K10" i="1"/>
  <c r="K12" i="1"/>
  <c r="E15" i="1"/>
  <c r="E19" i="1"/>
  <c r="E23" i="1"/>
  <c r="E27" i="1"/>
  <c r="E31" i="1"/>
  <c r="E6" i="1"/>
  <c r="J14" i="1"/>
  <c r="X14" i="10" l="1"/>
  <c r="X14" i="8"/>
  <c r="X14" i="6"/>
  <c r="X14" i="5"/>
  <c r="X14" i="4"/>
  <c r="W14" i="3"/>
  <c r="E26" i="3"/>
  <c r="E24" i="3"/>
  <c r="E22" i="3"/>
  <c r="E20" i="3"/>
  <c r="E18" i="3"/>
  <c r="E16" i="3"/>
  <c r="E14" i="3"/>
  <c r="X12" i="3"/>
  <c r="X11" i="3"/>
  <c r="X10" i="3"/>
  <c r="X9" i="3"/>
  <c r="X8" i="3"/>
  <c r="X7" i="3"/>
  <c r="X6" i="3"/>
  <c r="X5" i="3"/>
  <c r="X13" i="3"/>
  <c r="E23" i="3"/>
  <c r="E11" i="3"/>
  <c r="E8" i="3"/>
  <c r="E25" i="3"/>
  <c r="E10" i="3"/>
  <c r="E19" i="3"/>
  <c r="E9" i="3"/>
  <c r="E21" i="3"/>
  <c r="E6" i="3"/>
  <c r="E15" i="3"/>
  <c r="E7" i="3"/>
  <c r="K14" i="2"/>
  <c r="K14" i="1"/>
  <c r="X14" i="3" l="1"/>
</calcChain>
</file>

<file path=xl/sharedStrings.xml><?xml version="1.0" encoding="utf-8"?>
<sst xmlns="http://schemas.openxmlformats.org/spreadsheetml/2006/main" count="673" uniqueCount="92">
  <si>
    <t>外　国　人　登　録　人　口</t>
    <rPh sb="0" eb="1">
      <t>ソト</t>
    </rPh>
    <rPh sb="2" eb="3">
      <t>コク</t>
    </rPh>
    <rPh sb="4" eb="5">
      <t>ジン</t>
    </rPh>
    <rPh sb="6" eb="7">
      <t>ノボル</t>
    </rPh>
    <rPh sb="8" eb="9">
      <t>ロク</t>
    </rPh>
    <rPh sb="10" eb="11">
      <t>ジン</t>
    </rPh>
    <rPh sb="12" eb="13">
      <t>クチ</t>
    </rPh>
    <phoneticPr fontId="3"/>
  </si>
  <si>
    <t>　　居住外国人国籍別人口</t>
    <rPh sb="2" eb="3">
      <t>キョ</t>
    </rPh>
    <rPh sb="3" eb="4">
      <t>ジュウ</t>
    </rPh>
    <rPh sb="4" eb="6">
      <t>ガイコク</t>
    </rPh>
    <rPh sb="6" eb="7">
      <t>ジン</t>
    </rPh>
    <rPh sb="7" eb="8">
      <t>コク</t>
    </rPh>
    <rPh sb="8" eb="9">
      <t>セキ</t>
    </rPh>
    <rPh sb="9" eb="10">
      <t>ベツ</t>
    </rPh>
    <rPh sb="10" eb="11">
      <t>ジン</t>
    </rPh>
    <rPh sb="11" eb="12">
      <t>クチ</t>
    </rPh>
    <phoneticPr fontId="3"/>
  </si>
  <si>
    <t>（平成２３年３月３１日現在）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</si>
  <si>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内　　　　訳</t>
    <rPh sb="0" eb="1">
      <t>ウチ</t>
    </rPh>
    <rPh sb="5" eb="6">
      <t>ヤク</t>
    </rPh>
    <phoneticPr fontId="3"/>
  </si>
  <si>
    <t>国籍別</t>
    <rPh sb="0" eb="2">
      <t>コクセキ</t>
    </rPh>
    <rPh sb="2" eb="3">
      <t>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</si>
  <si>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</si>
  <si>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</si>
  <si>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</si>
  <si>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％</t>
    <phoneticPr fontId="3"/>
  </si>
  <si>
    <t>韓国</t>
    <rPh sb="0" eb="2">
      <t>カンコク</t>
    </rPh>
    <phoneticPr fontId="3"/>
  </si>
  <si>
    <t>中国</t>
    <rPh sb="0" eb="1">
      <t>チュウカ</t>
    </rPh>
    <rPh sb="1" eb="2">
      <t>キョウワコク</t>
    </rPh>
    <phoneticPr fontId="3"/>
  </si>
  <si>
    <t>フィリピン</t>
  </si>
  <si>
    <t>朝鮮</t>
    <rPh sb="0" eb="2">
      <t>チョウセン</t>
    </rPh>
    <phoneticPr fontId="3"/>
  </si>
  <si>
    <t>アメリカ</t>
  </si>
  <si>
    <t>インドネシア</t>
    <phoneticPr fontId="3"/>
  </si>
  <si>
    <t>ペルー</t>
  </si>
  <si>
    <t>パキスタン</t>
    <phoneticPr fontId="3"/>
  </si>
  <si>
    <t>オーストラリア</t>
  </si>
  <si>
    <t>ペルー</t>
    <phoneticPr fontId="3"/>
  </si>
  <si>
    <t>イギリス</t>
  </si>
  <si>
    <t>その他</t>
    <rPh sb="2" eb="3">
      <t>タ</t>
    </rPh>
    <phoneticPr fontId="3"/>
  </si>
  <si>
    <t>インド</t>
  </si>
  <si>
    <t>ルーマニア</t>
    <phoneticPr fontId="3"/>
  </si>
  <si>
    <t>※各国籍の全体に占める割合は小数点第二位を端数処理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rPh sb="21" eb="23">
      <t>ハスウ</t>
    </rPh>
    <rPh sb="23" eb="25">
      <t>ショリ</t>
    </rPh>
    <phoneticPr fontId="3"/>
  </si>
  <si>
    <t>カナダ</t>
  </si>
  <si>
    <t>　　（四捨五入）しているため、必ずしも100.0ではない。</t>
    <phoneticPr fontId="3"/>
  </si>
  <si>
    <t>マレーシア</t>
  </si>
  <si>
    <t>ドイツ</t>
  </si>
  <si>
    <t>ブラジル</t>
  </si>
  <si>
    <t>★平成２２年度　男女別居住外国人登録人口</t>
    <rPh sb="1" eb="3">
      <t>ヘイセイ</t>
    </rPh>
    <rPh sb="5" eb="7">
      <t>ネンド</t>
    </rPh>
    <rPh sb="8" eb="10">
      <t>ダンジョ</t>
    </rPh>
    <rPh sb="10" eb="11">
      <t>ベツ</t>
    </rPh>
    <rPh sb="11" eb="13">
      <t>キョジュウ</t>
    </rPh>
    <rPh sb="13" eb="15">
      <t>ガイコク</t>
    </rPh>
    <rPh sb="15" eb="16">
      <t>ジン</t>
    </rPh>
    <rPh sb="16" eb="18">
      <t>トウロク</t>
    </rPh>
    <rPh sb="18" eb="20">
      <t>ジンコウ</t>
    </rPh>
    <phoneticPr fontId="3"/>
  </si>
  <si>
    <t>（単位：人）</t>
    <rPh sb="1" eb="3">
      <t>タンイ</t>
    </rPh>
    <rPh sb="4" eb="5">
      <t>ニン</t>
    </rPh>
    <phoneticPr fontId="3"/>
  </si>
  <si>
    <t>ロシア</t>
  </si>
  <si>
    <t>ニュージーランド</t>
  </si>
  <si>
    <t>男</t>
    <rPh sb="0" eb="1">
      <t>ダン</t>
    </rPh>
    <phoneticPr fontId="3"/>
  </si>
  <si>
    <t>タイ</t>
    <phoneticPr fontId="3"/>
  </si>
  <si>
    <t>女</t>
    <rPh sb="0" eb="1">
      <t>ジョ</t>
    </rPh>
    <phoneticPr fontId="3"/>
  </si>
  <si>
    <t>インドネシア</t>
  </si>
  <si>
    <t>メキシコ</t>
  </si>
  <si>
    <t>イタリア</t>
  </si>
  <si>
    <t>ポーランド</t>
  </si>
  <si>
    <t>べトナム</t>
  </si>
  <si>
    <t>パキスタン</t>
    <phoneticPr fontId="3"/>
  </si>
  <si>
    <t>ﾄﾘﾆﾀﾞｰﾄﾞﾄﾊﾞｺﾞ</t>
    <phoneticPr fontId="3"/>
  </si>
  <si>
    <t>モンゴル</t>
    <phoneticPr fontId="3"/>
  </si>
  <si>
    <t>チリ</t>
    <phoneticPr fontId="3"/>
  </si>
  <si>
    <t>ボリビア</t>
    <phoneticPr fontId="3"/>
  </si>
  <si>
    <t>アイルランド</t>
    <phoneticPr fontId="3"/>
  </si>
  <si>
    <t>合計</t>
    <rPh sb="0" eb="2">
      <t>ゴウケイ</t>
    </rPh>
    <phoneticPr fontId="3"/>
  </si>
  <si>
    <t>（平成２３年４月３０日現在）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</si>
  <si>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インドネシア</t>
    <phoneticPr fontId="3"/>
  </si>
  <si>
    <t>パキスタン</t>
    <phoneticPr fontId="3"/>
  </si>
  <si>
    <t>ペルー</t>
    <phoneticPr fontId="3"/>
  </si>
  <si>
    <t>ルーマニア</t>
    <phoneticPr fontId="3"/>
  </si>
  <si>
    <t>　　（四捨五入）しているため、必ずしも100.0ではない。</t>
    <phoneticPr fontId="3"/>
  </si>
  <si>
    <t>★平成２３年度　男女別居住外国人登録人口</t>
    <rPh sb="1" eb="3">
      <t>ヘイセイ</t>
    </rPh>
    <rPh sb="5" eb="7">
      <t>ネンド</t>
    </rPh>
    <rPh sb="8" eb="10">
      <t>ダンジョ</t>
    </rPh>
    <rPh sb="10" eb="11">
      <t>ベツ</t>
    </rPh>
    <rPh sb="11" eb="13">
      <t>キョジュウ</t>
    </rPh>
    <rPh sb="13" eb="15">
      <t>ガイコク</t>
    </rPh>
    <rPh sb="15" eb="16">
      <t>ジン</t>
    </rPh>
    <rPh sb="16" eb="18">
      <t>トウロク</t>
    </rPh>
    <rPh sb="18" eb="20">
      <t>ジンコウ</t>
    </rPh>
    <phoneticPr fontId="3"/>
  </si>
  <si>
    <t>（平成２３年５月３１日現在）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</si>
  <si>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パキスタン</t>
  </si>
  <si>
    <t>（四捨五入）しているため、必ずしも100.0%ではない。</t>
    <phoneticPr fontId="3"/>
  </si>
  <si>
    <t>　　（四捨五入）しているため、必ずしも100.0ではない。</t>
    <phoneticPr fontId="3"/>
  </si>
  <si>
    <t>タイ</t>
  </si>
  <si>
    <t>チリ</t>
  </si>
  <si>
    <t>ボリビア</t>
  </si>
  <si>
    <t>（平成２３年６月３０日現在）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</si>
  <si>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（平成２３年７月３１日現在）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</si>
  <si>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（四捨五入）しているため、必ずしも100.0%ではない。</t>
    <phoneticPr fontId="3"/>
  </si>
  <si>
    <t>　　（四捨五入）しているため、必ずしも100.0ではない。</t>
    <phoneticPr fontId="3"/>
  </si>
  <si>
    <t>（平成２３年８月３１日現在）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</si>
  <si>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（平成２３年９月３０日現在）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</si>
  <si>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（四捨五入）しているため、必ずしも100.0%ではない。</t>
    <phoneticPr fontId="3"/>
  </si>
  <si>
    <t>　　（四捨五入）しているため、必ずしも100.0ではない。</t>
    <phoneticPr fontId="3"/>
  </si>
  <si>
    <t>（平成２３年１０月３１日現在）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</si>
  <si>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（四捨五入）しているため、必ずしも100.0%ではない。</t>
    <phoneticPr fontId="3"/>
  </si>
  <si>
    <t>　　（四捨五入）しているため、必ずしも100.0ではない。</t>
    <phoneticPr fontId="3"/>
  </si>
  <si>
    <t>アルゼンチン</t>
    <phoneticPr fontId="3"/>
  </si>
  <si>
    <t>（平成２３年１１月３０日現在）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</si>
  <si>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タイ</t>
    <phoneticPr fontId="3"/>
  </si>
  <si>
    <t>（四捨五入）しているため、必ずしも100.0%ではない。</t>
    <phoneticPr fontId="3"/>
  </si>
  <si>
    <t>　　（四捨五入）しているため、必ずしも100.0ではない。</t>
    <phoneticPr fontId="3"/>
  </si>
  <si>
    <t>（平成２３年１２月３１日現在）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</si>
  <si>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（四捨五入）しているため、必ずしも100.0%ではない。</t>
    <phoneticPr fontId="3"/>
  </si>
  <si>
    <t>　　（四捨五入）しているため、必ずしも100.0ではない。</t>
    <phoneticPr fontId="3"/>
  </si>
  <si>
    <t>（平成２４年１月３１日現在）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</si>
  <si>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（四捨五入）しているため、必ずしも100.0%ではない。</t>
    <phoneticPr fontId="3"/>
  </si>
  <si>
    <t>　　（四捨五入）しているため、必ずしも100.0ではない。</t>
    <phoneticPr fontId="3"/>
  </si>
  <si>
    <t>ベトナム</t>
    <phoneticPr fontId="3"/>
  </si>
  <si>
    <t>（平成２４年２月２９日現在）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</si>
  <si>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％</t>
    <phoneticPr fontId="3"/>
  </si>
  <si>
    <t>タイ</t>
    <phoneticPr fontId="3"/>
  </si>
  <si>
    <t>（四捨五入）しているため、必ずしも100.0%ではない。</t>
    <phoneticPr fontId="3"/>
  </si>
  <si>
    <t>　　（四捨五入）しているため、必ずしも100.0ではない。</t>
    <phoneticPr fontId="3"/>
  </si>
  <si>
    <t>ベトナム</t>
    <phoneticPr fontId="3"/>
  </si>
  <si>
    <t>アルゼンチン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</si>
</sst>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%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Arial Narrow"/>
      <family val="2"/>
    </font>
    <font>
      <sz val="11"/>
      <name val="ＭＳ ゴシック"/>
      <family val="3"/>
      <charset val="128"/>
    </font>
    <font>
      <sz val="12"/>
      <name val="Arial Narrow"/>
      <family val="2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 shrinkToFit="1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distributed" vertical="center"/>
    </xf>
    <xf numFmtId="9" fontId="7" fillId="2" borderId="8" xfId="2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distributed" vertical="center"/>
    </xf>
    <xf numFmtId="9" fontId="7" fillId="3" borderId="9" xfId="2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 shrinkToFit="1"/>
    </xf>
    <xf numFmtId="0" fontId="10" fillId="0" borderId="10" xfId="0" applyFont="1" applyFill="1" applyBorder="1" applyAlignment="1">
      <alignment horizontal="right" vertical="center"/>
    </xf>
    <xf numFmtId="176" fontId="10" fillId="0" borderId="10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9" fillId="0" borderId="11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right" vertical="center"/>
    </xf>
    <xf numFmtId="176" fontId="10" fillId="0" borderId="11" xfId="1" applyNumberFormat="1" applyFont="1" applyBorder="1" applyAlignment="1">
      <alignment horizontal="right" vertical="center"/>
    </xf>
    <xf numFmtId="0" fontId="9" fillId="0" borderId="12" xfId="0" applyFont="1" applyBorder="1" applyAlignment="1">
      <alignment vertical="center" shrinkToFit="1"/>
    </xf>
    <xf numFmtId="0" fontId="10" fillId="0" borderId="12" xfId="0" applyFont="1" applyBorder="1">
      <alignment vertical="center"/>
    </xf>
    <xf numFmtId="0" fontId="10" fillId="0" borderId="12" xfId="0" applyFont="1" applyFill="1" applyBorder="1" applyAlignment="1">
      <alignment horizontal="right" vertical="center"/>
    </xf>
    <xf numFmtId="176" fontId="10" fillId="0" borderId="12" xfId="1" applyNumberFormat="1" applyFont="1" applyBorder="1" applyAlignment="1">
      <alignment horizontal="right" vertical="center"/>
    </xf>
    <xf numFmtId="0" fontId="9" fillId="0" borderId="12" xfId="0" applyFont="1" applyFill="1" applyBorder="1" applyAlignment="1">
      <alignment vertical="center" shrinkToFit="1"/>
    </xf>
    <xf numFmtId="9" fontId="0" fillId="0" borderId="0" xfId="2" applyFont="1">
      <alignment vertical="center"/>
    </xf>
    <xf numFmtId="0" fontId="9" fillId="0" borderId="13" xfId="0" applyFont="1" applyBorder="1" applyAlignment="1">
      <alignment vertical="center" shrinkToFit="1"/>
    </xf>
    <xf numFmtId="0" fontId="10" fillId="0" borderId="13" xfId="0" applyFont="1" applyBorder="1">
      <alignment vertical="center"/>
    </xf>
    <xf numFmtId="0" fontId="10" fillId="0" borderId="13" xfId="0" applyFont="1" applyFill="1" applyBorder="1" applyAlignment="1">
      <alignment horizontal="right" vertical="center"/>
    </xf>
    <xf numFmtId="176" fontId="10" fillId="0" borderId="13" xfId="1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0" fillId="0" borderId="12" xfId="0" applyBorder="1">
      <alignment vertical="center"/>
    </xf>
    <xf numFmtId="0" fontId="11" fillId="0" borderId="16" xfId="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0" fillId="0" borderId="16" xfId="0" applyBorder="1">
      <alignment vertical="center"/>
    </xf>
    <xf numFmtId="0" fontId="11" fillId="0" borderId="14" xfId="0" applyFont="1" applyBorder="1" applyAlignment="1">
      <alignment horizontal="center" vertical="center"/>
    </xf>
    <xf numFmtId="0" fontId="8" fillId="0" borderId="14" xfId="0" applyFont="1" applyBorder="1">
      <alignment vertical="center"/>
    </xf>
    <xf numFmtId="0" fontId="0" fillId="0" borderId="0" xfId="0" applyAlignment="1">
      <alignment horizontal="center" vertical="center"/>
    </xf>
    <xf numFmtId="0" fontId="9" fillId="0" borderId="16" xfId="0" applyFont="1" applyBorder="1" applyAlignment="1">
      <alignment vertical="center" shrinkToFit="1"/>
    </xf>
    <xf numFmtId="0" fontId="10" fillId="0" borderId="16" xfId="0" applyFont="1" applyBorder="1">
      <alignment vertical="center"/>
    </xf>
    <xf numFmtId="0" fontId="10" fillId="0" borderId="16" xfId="0" applyFont="1" applyFill="1" applyBorder="1" applyAlignment="1">
      <alignment horizontal="right" vertical="center"/>
    </xf>
    <xf numFmtId="176" fontId="10" fillId="0" borderId="16" xfId="1" applyNumberFormat="1" applyFont="1" applyBorder="1" applyAlignment="1">
      <alignment horizontal="right" vertical="center"/>
    </xf>
    <xf numFmtId="0" fontId="9" fillId="0" borderId="14" xfId="0" applyFont="1" applyBorder="1" applyAlignment="1">
      <alignment vertical="center" shrinkToFit="1"/>
    </xf>
    <xf numFmtId="0" fontId="10" fillId="0" borderId="14" xfId="0" applyFont="1" applyBorder="1">
      <alignment vertical="center"/>
    </xf>
    <xf numFmtId="176" fontId="10" fillId="0" borderId="14" xfId="1" applyNumberFormat="1" applyFont="1" applyBorder="1">
      <alignment vertical="center"/>
    </xf>
    <xf numFmtId="177" fontId="0" fillId="0" borderId="0" xfId="2" applyNumberFormat="1" applyFo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0" fillId="0" borderId="14" xfId="0" applyBorder="1">
      <alignment vertical="center"/>
    </xf>
    <xf numFmtId="0" fontId="11" fillId="0" borderId="12" xfId="0" applyFont="1" applyBorder="1">
      <alignment vertical="center"/>
    </xf>
    <xf numFmtId="0" fontId="11" fillId="0" borderId="16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9" fontId="7" fillId="0" borderId="0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 shrinkToFit="1"/>
    </xf>
    <xf numFmtId="0" fontId="10" fillId="0" borderId="0" xfId="0" applyFont="1" applyFill="1" applyBorder="1">
      <alignment vertical="center"/>
    </xf>
    <xf numFmtId="176" fontId="10" fillId="0" borderId="17" xfId="1" applyNumberFormat="1" applyFont="1" applyBorder="1" applyAlignment="1">
      <alignment horizontal="right" vertical="center"/>
    </xf>
    <xf numFmtId="0" fontId="0" fillId="0" borderId="0" xfId="0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0" fontId="1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Border="1">
      <alignment vertical="center"/>
    </xf>
    <xf numFmtId="176" fontId="10" fillId="0" borderId="0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 shrinkToFit="1"/>
    </xf>
    <xf numFmtId="176" fontId="10" fillId="0" borderId="0" xfId="1" applyNumberFormat="1" applyFont="1" applyBorder="1">
      <alignment vertical="center"/>
    </xf>
    <xf numFmtId="9" fontId="1" fillId="0" borderId="0" xfId="2" applyFont="1">
      <alignment vertical="center"/>
    </xf>
    <xf numFmtId="0" fontId="10" fillId="0" borderId="17" xfId="0" applyFont="1" applyFill="1" applyBorder="1" applyAlignment="1">
      <alignment horizontal="right" vertical="center"/>
    </xf>
    <xf numFmtId="177" fontId="1" fillId="0" borderId="0" xfId="2" applyNumberFormat="1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0" fillId="0" borderId="0" xfId="0" applyFill="1" applyAlignment="1">
      <alignment horizontal="right" vertical="center" shrinkToFi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EDEDFF" mc:Ignorable="a14" a14:legacySpreadsheetColorIndex="24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51-469C-A586-C118815A6CD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  <a:gs pos="100000">
                    <a:srgbClr xmlns:mc="http://schemas.openxmlformats.org/markup-compatibility/2006" xmlns:a14="http://schemas.microsoft.com/office/drawing/2010/main" val="C1FFC1" mc:Ignorable="a14" a14:legacySpreadsheetColorIndex="11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51-469C-A586-C118815A6CD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99" mc:Ignorable="a14" a14:legacySpreadsheetColorIndex="47"/>
                  </a:gs>
                  <a:gs pos="100000">
                    <a:srgbClr xmlns:mc="http://schemas.openxmlformats.org/markup-compatibility/2006" xmlns:a14="http://schemas.microsoft.com/office/drawing/2010/main" val="E8BA8B" mc:Ignorable="a14" a14:legacySpreadsheetColorIndex="47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B51-469C-A586-C118815A6CDE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00" mc:Ignorable="a14" a14:legacySpreadsheetColorIndex="13"/>
                  </a:gs>
                  <a:gs pos="100000">
                    <a:srgbClr xmlns:mc="http://schemas.openxmlformats.org/markup-compatibility/2006" xmlns:a14="http://schemas.microsoft.com/office/drawing/2010/main" val="E0E000" mc:Ignorable="a14" a14:legacySpreadsheetColorIndex="13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B51-469C-A586-C118815A6CDE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00" mc:Ignorable="a14" a14:legacySpreadsheetColorIndex="51"/>
                  </a:gs>
                  <a:gs pos="100000">
                    <a:srgbClr xmlns:mc="http://schemas.openxmlformats.org/markup-compatibility/2006" xmlns:a14="http://schemas.microsoft.com/office/drawing/2010/main" val="FFCC00" mc:Ignorable="a14" a14:legacySpreadsheetColorIndex="51">
                      <a:gamma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B51-469C-A586-C118815A6CDE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8080" mc:Ignorable="a14" a14:legacySpreadsheetColorIndex="29"/>
                  </a:gs>
                  <a:gs pos="100000">
                    <a:srgbClr xmlns:mc="http://schemas.openxmlformats.org/markup-compatibility/2006" xmlns:a14="http://schemas.microsoft.com/office/drawing/2010/main" val="E87474" mc:Ignorable="a14" a14:legacySpreadsheetColorIndex="2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B51-469C-A586-C118815A6CDE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CC00" mc:Ignorable="a14" a14:legacySpreadsheetColorIndex="50"/>
                  </a:gs>
                  <a:gs pos="100000">
                    <a:srgbClr xmlns:mc="http://schemas.openxmlformats.org/markup-compatibility/2006" xmlns:a14="http://schemas.microsoft.com/office/drawing/2010/main" val="86B300" mc:Ignorable="a14" a14:legacySpreadsheetColorIndex="5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B51-469C-A586-C118815A6CDE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CCFF" mc:Ignorable="a14" a14:legacySpreadsheetColorIndex="31"/>
                  </a:gs>
                  <a:gs pos="100000">
                    <a:srgbClr xmlns:mc="http://schemas.openxmlformats.org/markup-compatibility/2006" xmlns:a14="http://schemas.microsoft.com/office/drawing/2010/main" val="A7A7D1" mc:Ignorable="a14" a14:legacySpreadsheetColorIndex="31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B51-469C-A586-C118815A6CDE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FF" mc:Ignorable="a14" a14:legacySpreadsheetColorIndex="15"/>
                  </a:gs>
                  <a:gs pos="100000">
                    <a:srgbClr xmlns:mc="http://schemas.openxmlformats.org/markup-compatibility/2006" xmlns:a14="http://schemas.microsoft.com/office/drawing/2010/main" val="00E0E0" mc:Ignorable="a14" a14:legacySpreadsheetColorIndex="15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B51-469C-A586-C118815A6CDE}"/>
              </c:ext>
            </c:extLst>
          </c:dPt>
          <c:dLbls>
            <c:dLbl>
              <c:idx val="0"/>
              <c:layout>
                <c:manualLayout>
                  <c:x val="0.16419752570716462"/>
                  <c:y val="0.23289279094477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51-469C-A586-C118815A6CDE}"/>
                </c:ext>
              </c:extLst>
            </c:dLbl>
            <c:dLbl>
              <c:idx val="1"/>
              <c:layout>
                <c:manualLayout>
                  <c:x val="0.10605401115311519"/>
                  <c:y val="0.2736663707681212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51-469C-A586-C118815A6CDE}"/>
                </c:ext>
              </c:extLst>
            </c:dLbl>
            <c:dLbl>
              <c:idx val="2"/>
              <c:layout>
                <c:manualLayout>
                  <c:x val="1.6658381893244811E-2"/>
                  <c:y val="0.1517231044645434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51-469C-A586-C118815A6CDE}"/>
                </c:ext>
              </c:extLst>
            </c:dLbl>
            <c:dLbl>
              <c:idx val="3"/>
              <c:layout>
                <c:manualLayout>
                  <c:x val="-0.2601775308590405"/>
                  <c:y val="0.1026958840145720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51-469C-A586-C118815A6CDE}"/>
                </c:ext>
              </c:extLst>
            </c:dLbl>
            <c:dLbl>
              <c:idx val="4"/>
              <c:layout>
                <c:manualLayout>
                  <c:x val="-0.24024868244254616"/>
                  <c:y val="2.9204768433008232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51-469C-A586-C118815A6CDE}"/>
                </c:ext>
              </c:extLst>
            </c:dLbl>
            <c:dLbl>
              <c:idx val="5"/>
              <c:layout>
                <c:manualLayout>
                  <c:x val="-0.27375509095845774"/>
                  <c:y val="-0.1239633038834592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51-469C-A586-C118815A6CDE}"/>
                </c:ext>
              </c:extLst>
            </c:dLbl>
            <c:dLbl>
              <c:idx val="6"/>
              <c:layout>
                <c:manualLayout>
                  <c:x val="-0.1084923800970502"/>
                  <c:y val="-0.122779393407231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B51-469C-A586-C118815A6CDE}"/>
                </c:ext>
              </c:extLst>
            </c:dLbl>
            <c:dLbl>
              <c:idx val="7"/>
              <c:layout>
                <c:manualLayout>
                  <c:x val="8.8309279642431959E-2"/>
                  <c:y val="-0.1676300834662828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B51-469C-A586-C118815A6CDE}"/>
                </c:ext>
              </c:extLst>
            </c:dLbl>
            <c:dLbl>
              <c:idx val="8"/>
              <c:layout>
                <c:manualLayout>
                  <c:x val="0.25491231367962291"/>
                  <c:y val="-0.1658182272897191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51-469C-A586-C118815A6CDE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B51-469C-A586-C118815A6CDE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B51-469C-A586-C118815A6CD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[1]外国人!$A$41:$A$49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インドネシア</c:v>
                </c:pt>
                <c:pt idx="6">
                  <c:v>パキスタン</c:v>
                </c:pt>
                <c:pt idx="7">
                  <c:v>ペルー</c:v>
                </c:pt>
                <c:pt idx="8">
                  <c:v>その他</c:v>
                </c:pt>
              </c:strCache>
            </c:strRef>
          </c:cat>
          <c:val>
            <c:numRef>
              <c:f>'4月'!$K$5:$K$13</c:f>
              <c:numCache>
                <c:formatCode>#,##0.0;[Red]\-#,##0.0</c:formatCode>
                <c:ptCount val="9"/>
                <c:pt idx="0">
                  <c:v>42</c:v>
                </c:pt>
                <c:pt idx="1">
                  <c:v>28.999999999999996</c:v>
                </c:pt>
                <c:pt idx="2">
                  <c:v>11.3</c:v>
                </c:pt>
                <c:pt idx="3">
                  <c:v>5.7</c:v>
                </c:pt>
                <c:pt idx="4">
                  <c:v>2.9000000000000004</c:v>
                </c:pt>
                <c:pt idx="5">
                  <c:v>2</c:v>
                </c:pt>
                <c:pt idx="6">
                  <c:v>1.0999999999999999</c:v>
                </c:pt>
                <c:pt idx="7">
                  <c:v>0.89999999999999991</c:v>
                </c:pt>
                <c:pt idx="8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B51-469C-A586-C118815A6CDE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（月）</a:t>
            </a:r>
          </a:p>
        </c:rich>
      </c:tx>
      <c:layout>
        <c:manualLayout>
          <c:xMode val="edge"/>
          <c:yMode val="edge"/>
          <c:x val="0.86388197010426981"/>
          <c:y val="0.8927625627861128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8929992136166"/>
          <c:y val="0.12064358956569093"/>
          <c:w val="0.74932663865518567"/>
          <c:h val="0.73994734933623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'8月'!$T$21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FF" mc:Ignorable="a14" a14:legacySpreadsheetColorIndex="12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12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'8月'!$U$21:$AF$21</c:f>
              <c:numCache>
                <c:formatCode>General</c:formatCode>
                <c:ptCount val="12"/>
                <c:pt idx="0">
                  <c:v>237</c:v>
                </c:pt>
                <c:pt idx="1">
                  <c:v>238</c:v>
                </c:pt>
                <c:pt idx="2">
                  <c:v>253</c:v>
                </c:pt>
                <c:pt idx="3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2-4EA2-B066-E86F0879A1D1}"/>
            </c:ext>
          </c:extLst>
        </c:ser>
        <c:ser>
          <c:idx val="1"/>
          <c:order val="1"/>
          <c:tx>
            <c:strRef>
              <c:f>'8月'!$T$22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100000">
                  <a:srgbClr xmlns:mc="http://schemas.openxmlformats.org/markup-compatibility/2006" xmlns:a14="http://schemas.microsoft.com/office/drawing/2010/main" val="FFE6F3" mc:Ignorable="a14" a14:legacySpreadsheetColorIndex="45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'8月'!$U$22:$AF$22</c:f>
              <c:numCache>
                <c:formatCode>General</c:formatCode>
                <c:ptCount val="12"/>
                <c:pt idx="0">
                  <c:v>318</c:v>
                </c:pt>
                <c:pt idx="1">
                  <c:v>315</c:v>
                </c:pt>
                <c:pt idx="2">
                  <c:v>300</c:v>
                </c:pt>
                <c:pt idx="3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2-4EA2-B066-E86F0879A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3238624"/>
        <c:axId val="1"/>
      </c:barChart>
      <c:lineChart>
        <c:grouping val="standard"/>
        <c:varyColors val="0"/>
        <c:ser>
          <c:idx val="2"/>
          <c:order val="2"/>
          <c:tx>
            <c:strRef>
              <c:f>'8月'!$T$23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'8月'!$U$20:$AF$20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'8月'!$U$23:$AF$23</c:f>
              <c:numCache>
                <c:formatCode>General</c:formatCode>
                <c:ptCount val="12"/>
                <c:pt idx="0">
                  <c:v>555</c:v>
                </c:pt>
                <c:pt idx="1">
                  <c:v>553</c:v>
                </c:pt>
                <c:pt idx="2">
                  <c:v>553</c:v>
                </c:pt>
                <c:pt idx="3">
                  <c:v>558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62-4EA2-B066-E86F0879A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238624"/>
        <c:axId val="1"/>
      </c:lineChart>
      <c:catAx>
        <c:axId val="483238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814068036964E-2"/>
              <c:y val="2.949065522716889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平成２３年度　男女別居住外国人登録人口</a:t>
                </a:r>
              </a:p>
            </c:rich>
          </c:tx>
          <c:layout>
            <c:manualLayout>
              <c:xMode val="edge"/>
              <c:yMode val="edge"/>
              <c:x val="0.25876027809675478"/>
              <c:y val="2.1447749256122833E-2"/>
            </c:manualLayout>
          </c:layout>
          <c:overlay val="0"/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3238624"/>
        <c:crosses val="autoZero"/>
        <c:crossBetween val="between"/>
        <c:majorUnit val="100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41"/>
            </a:gs>
            <a:gs pos="100000">
              <a:srgbClr xmlns:mc="http://schemas.openxmlformats.org/markup-compatibility/2006" xmlns:a14="http://schemas.microsoft.com/office/drawing/2010/main" val="BAE8E8" mc:Ignorable="a14" a14:legacySpreadsheetColorIndex="41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61784399337985"/>
          <c:y val="0.11796262090867558"/>
          <c:w val="7.0080908651204421E-2"/>
          <c:h val="0.147453276135844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7931034482758619"/>
          <c:y val="3.2258149199190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EDEDFF" mc:Ignorable="a14" a14:legacySpreadsheetColorIndex="24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27-4BFC-B72F-A80B8DEE85C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  <a:gs pos="100000">
                    <a:srgbClr xmlns:mc="http://schemas.openxmlformats.org/markup-compatibility/2006" xmlns:a14="http://schemas.microsoft.com/office/drawing/2010/main" val="C1FFC1" mc:Ignorable="a14" a14:legacySpreadsheetColorIndex="11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927-4BFC-B72F-A80B8DEE85C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99" mc:Ignorable="a14" a14:legacySpreadsheetColorIndex="47"/>
                  </a:gs>
                  <a:gs pos="100000">
                    <a:srgbClr xmlns:mc="http://schemas.openxmlformats.org/markup-compatibility/2006" xmlns:a14="http://schemas.microsoft.com/office/drawing/2010/main" val="E8BA8B" mc:Ignorable="a14" a14:legacySpreadsheetColorIndex="47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927-4BFC-B72F-A80B8DEE85CD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00" mc:Ignorable="a14" a14:legacySpreadsheetColorIndex="13"/>
                  </a:gs>
                  <a:gs pos="100000">
                    <a:srgbClr xmlns:mc="http://schemas.openxmlformats.org/markup-compatibility/2006" xmlns:a14="http://schemas.microsoft.com/office/drawing/2010/main" val="E0E000" mc:Ignorable="a14" a14:legacySpreadsheetColorIndex="13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927-4BFC-B72F-A80B8DEE85CD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00" mc:Ignorable="a14" a14:legacySpreadsheetColorIndex="51"/>
                  </a:gs>
                  <a:gs pos="100000">
                    <a:srgbClr xmlns:mc="http://schemas.openxmlformats.org/markup-compatibility/2006" xmlns:a14="http://schemas.microsoft.com/office/drawing/2010/main" val="FFCC00" mc:Ignorable="a14" a14:legacySpreadsheetColorIndex="51">
                      <a:gamma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927-4BFC-B72F-A80B8DEE85CD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8080" mc:Ignorable="a14" a14:legacySpreadsheetColorIndex="29"/>
                  </a:gs>
                  <a:gs pos="100000">
                    <a:srgbClr xmlns:mc="http://schemas.openxmlformats.org/markup-compatibility/2006" xmlns:a14="http://schemas.microsoft.com/office/drawing/2010/main" val="E87474" mc:Ignorable="a14" a14:legacySpreadsheetColorIndex="2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927-4BFC-B72F-A80B8DEE85CD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CC00" mc:Ignorable="a14" a14:legacySpreadsheetColorIndex="50"/>
                  </a:gs>
                  <a:gs pos="100000">
                    <a:srgbClr xmlns:mc="http://schemas.openxmlformats.org/markup-compatibility/2006" xmlns:a14="http://schemas.microsoft.com/office/drawing/2010/main" val="86B300" mc:Ignorable="a14" a14:legacySpreadsheetColorIndex="5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927-4BFC-B72F-A80B8DEE85CD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CCFF" mc:Ignorable="a14" a14:legacySpreadsheetColorIndex="31"/>
                  </a:gs>
                  <a:gs pos="100000">
                    <a:srgbClr xmlns:mc="http://schemas.openxmlformats.org/markup-compatibility/2006" xmlns:a14="http://schemas.microsoft.com/office/drawing/2010/main" val="A7A7D1" mc:Ignorable="a14" a14:legacySpreadsheetColorIndex="31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927-4BFC-B72F-A80B8DEE85CD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FF" mc:Ignorable="a14" a14:legacySpreadsheetColorIndex="15"/>
                  </a:gs>
                  <a:gs pos="100000">
                    <a:srgbClr xmlns:mc="http://schemas.openxmlformats.org/markup-compatibility/2006" xmlns:a14="http://schemas.microsoft.com/office/drawing/2010/main" val="00E0E0" mc:Ignorable="a14" a14:legacySpreadsheetColorIndex="15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927-4BFC-B72F-A80B8DEE85CD}"/>
              </c:ext>
            </c:extLst>
          </c:dPt>
          <c:dLbls>
            <c:dLbl>
              <c:idx val="0"/>
              <c:layout>
                <c:manualLayout>
                  <c:x val="0.16909347869977787"/>
                  <c:y val="0.2339274267376199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27-4BFC-B72F-A80B8DEE85CD}"/>
                </c:ext>
              </c:extLst>
            </c:dLbl>
            <c:dLbl>
              <c:idx val="1"/>
              <c:layout>
                <c:manualLayout>
                  <c:x val="0.11140388618531433"/>
                  <c:y val="0.2721948682153572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27-4BFC-B72F-A80B8DEE85CD}"/>
                </c:ext>
              </c:extLst>
            </c:dLbl>
            <c:dLbl>
              <c:idx val="2"/>
              <c:layout>
                <c:manualLayout>
                  <c:x val="1.2022807493890897E-2"/>
                  <c:y val="0.1564783467663268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27-4BFC-B72F-A80B8DEE85CD}"/>
                </c:ext>
              </c:extLst>
            </c:dLbl>
            <c:dLbl>
              <c:idx val="3"/>
              <c:layout>
                <c:manualLayout>
                  <c:x val="-0.26966979260218471"/>
                  <c:y val="0.1457525191033853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27-4BFC-B72F-A80B8DEE85CD}"/>
                </c:ext>
              </c:extLst>
            </c:dLbl>
            <c:dLbl>
              <c:idx val="4"/>
              <c:layout>
                <c:manualLayout>
                  <c:x val="-0.24921517436315155"/>
                  <c:y val="2.060350539089783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27-4BFC-B72F-A80B8DEE85CD}"/>
                </c:ext>
              </c:extLst>
            </c:dLbl>
            <c:dLbl>
              <c:idx val="5"/>
              <c:layout>
                <c:manualLayout>
                  <c:x val="-0.29234473011828427"/>
                  <c:y val="-0.1141105959504126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27-4BFC-B72F-A80B8DEE85CD}"/>
                </c:ext>
              </c:extLst>
            </c:dLbl>
            <c:dLbl>
              <c:idx val="6"/>
              <c:layout>
                <c:manualLayout>
                  <c:x val="-8.4580435403134313E-2"/>
                  <c:y val="-0.1447637653325886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27-4BFC-B72F-A80B8DEE85CD}"/>
                </c:ext>
              </c:extLst>
            </c:dLbl>
            <c:dLbl>
              <c:idx val="7"/>
              <c:layout>
                <c:manualLayout>
                  <c:x val="9.8840827920382623E-2"/>
                  <c:y val="-0.1765158961322055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927-4BFC-B72F-A80B8DEE85CD}"/>
                </c:ext>
              </c:extLst>
            </c:dLbl>
            <c:dLbl>
              <c:idx val="8"/>
              <c:layout>
                <c:manualLayout>
                  <c:x val="0.26801673663471115"/>
                  <c:y val="-0.1653855797577574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927-4BFC-B72F-A80B8DEE85CD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927-4BFC-B72F-A80B8DEE85CD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927-4BFC-B72F-A80B8DEE85C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'9月'!$T$5:$T$13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アメリカ</c:v>
                </c:pt>
                <c:pt idx="6">
                  <c:v>パキスタン</c:v>
                </c:pt>
                <c:pt idx="7">
                  <c:v>ペルー</c:v>
                </c:pt>
                <c:pt idx="8">
                  <c:v>その他</c:v>
                </c:pt>
              </c:strCache>
            </c:strRef>
          </c:cat>
          <c:val>
            <c:numRef>
              <c:f>'9月'!$X$5:$X$13</c:f>
              <c:numCache>
                <c:formatCode>#,##0.0;[Red]\-#,##0.0</c:formatCode>
                <c:ptCount val="9"/>
                <c:pt idx="0">
                  <c:v>42.4</c:v>
                </c:pt>
                <c:pt idx="1">
                  <c:v>25.900000000000002</c:v>
                </c:pt>
                <c:pt idx="2">
                  <c:v>12.2</c:v>
                </c:pt>
                <c:pt idx="3">
                  <c:v>4.8</c:v>
                </c:pt>
                <c:pt idx="4">
                  <c:v>4.7</c:v>
                </c:pt>
                <c:pt idx="5">
                  <c:v>3.5999999999999996</c:v>
                </c:pt>
                <c:pt idx="6">
                  <c:v>1.0999999999999999</c:v>
                </c:pt>
                <c:pt idx="7">
                  <c:v>0.89999999999999991</c:v>
                </c:pt>
                <c:pt idx="8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927-4BFC-B72F-A80B8DEE85CD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（月）</a:t>
            </a:r>
          </a:p>
        </c:rich>
      </c:tx>
      <c:layout>
        <c:manualLayout>
          <c:xMode val="edge"/>
          <c:yMode val="edge"/>
          <c:x val="0.86388197010426981"/>
          <c:y val="0.8927625627861128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8929992136166"/>
          <c:y val="0.12064358956569093"/>
          <c:w val="0.74932663865518567"/>
          <c:h val="0.73994734933623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'9月'!$T$21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FF" mc:Ignorable="a14" a14:legacySpreadsheetColorIndex="12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12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'9月'!$U$20:$AF$20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'9月'!$U$21:$AF$21</c:f>
              <c:numCache>
                <c:formatCode>General</c:formatCode>
                <c:ptCount val="12"/>
                <c:pt idx="0">
                  <c:v>237</c:v>
                </c:pt>
                <c:pt idx="1">
                  <c:v>238</c:v>
                </c:pt>
                <c:pt idx="2">
                  <c:v>253</c:v>
                </c:pt>
                <c:pt idx="3">
                  <c:v>247</c:v>
                </c:pt>
                <c:pt idx="4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7-44C5-BF86-A32FCCE99400}"/>
            </c:ext>
          </c:extLst>
        </c:ser>
        <c:ser>
          <c:idx val="1"/>
          <c:order val="1"/>
          <c:tx>
            <c:strRef>
              <c:f>'9月'!$T$22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100000">
                  <a:srgbClr xmlns:mc="http://schemas.openxmlformats.org/markup-compatibility/2006" xmlns:a14="http://schemas.microsoft.com/office/drawing/2010/main" val="FFE6F3" mc:Ignorable="a14" a14:legacySpreadsheetColorIndex="45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'9月'!$U$20:$AF$20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'9月'!$U$22:$AF$22</c:f>
              <c:numCache>
                <c:formatCode>General</c:formatCode>
                <c:ptCount val="12"/>
                <c:pt idx="0">
                  <c:v>318</c:v>
                </c:pt>
                <c:pt idx="1">
                  <c:v>315</c:v>
                </c:pt>
                <c:pt idx="2">
                  <c:v>300</c:v>
                </c:pt>
                <c:pt idx="3">
                  <c:v>311</c:v>
                </c:pt>
                <c:pt idx="4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67-44C5-BF86-A32FCCE99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3242888"/>
        <c:axId val="1"/>
      </c:barChart>
      <c:lineChart>
        <c:grouping val="standard"/>
        <c:varyColors val="0"/>
        <c:ser>
          <c:idx val="2"/>
          <c:order val="2"/>
          <c:tx>
            <c:strRef>
              <c:f>'9月'!$T$23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'9月'!$U$20:$AF$20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'9月'!$U$23:$AF$23</c:f>
              <c:numCache>
                <c:formatCode>General</c:formatCode>
                <c:ptCount val="12"/>
                <c:pt idx="0">
                  <c:v>555</c:v>
                </c:pt>
                <c:pt idx="1">
                  <c:v>553</c:v>
                </c:pt>
                <c:pt idx="2">
                  <c:v>553</c:v>
                </c:pt>
                <c:pt idx="3">
                  <c:v>558</c:v>
                </c:pt>
                <c:pt idx="4">
                  <c:v>559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67-44C5-BF86-A32FCCE99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242888"/>
        <c:axId val="1"/>
      </c:lineChart>
      <c:catAx>
        <c:axId val="483242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814068036964E-2"/>
              <c:y val="2.949065522716889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平成２３年度　男女別居住外国人登録人口</a:t>
                </a:r>
              </a:p>
            </c:rich>
          </c:tx>
          <c:layout>
            <c:manualLayout>
              <c:xMode val="edge"/>
              <c:yMode val="edge"/>
              <c:x val="0.25876027809675478"/>
              <c:y val="2.1447749256122833E-2"/>
            </c:manualLayout>
          </c:layout>
          <c:overlay val="0"/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3242888"/>
        <c:crosses val="autoZero"/>
        <c:crossBetween val="between"/>
        <c:majorUnit val="100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41"/>
            </a:gs>
            <a:gs pos="100000">
              <a:srgbClr xmlns:mc="http://schemas.openxmlformats.org/markup-compatibility/2006" xmlns:a14="http://schemas.microsoft.com/office/drawing/2010/main" val="BAE8E8" mc:Ignorable="a14" a14:legacySpreadsheetColorIndex="41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61784399337985"/>
          <c:y val="0.11796262090867558"/>
          <c:w val="7.0080908651204421E-2"/>
          <c:h val="0.147453276135844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7931034482758619"/>
          <c:y val="3.2258149199190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EDEDFF" mc:Ignorable="a14" a14:legacySpreadsheetColorIndex="24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DD-405F-973D-DCD262105B1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  <a:gs pos="100000">
                    <a:srgbClr xmlns:mc="http://schemas.openxmlformats.org/markup-compatibility/2006" xmlns:a14="http://schemas.microsoft.com/office/drawing/2010/main" val="C1FFC1" mc:Ignorable="a14" a14:legacySpreadsheetColorIndex="11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EDD-405F-973D-DCD262105B1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99" mc:Ignorable="a14" a14:legacySpreadsheetColorIndex="47"/>
                  </a:gs>
                  <a:gs pos="100000">
                    <a:srgbClr xmlns:mc="http://schemas.openxmlformats.org/markup-compatibility/2006" xmlns:a14="http://schemas.microsoft.com/office/drawing/2010/main" val="E8BA8B" mc:Ignorable="a14" a14:legacySpreadsheetColorIndex="47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EDD-405F-973D-DCD262105B16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00" mc:Ignorable="a14" a14:legacySpreadsheetColorIndex="13"/>
                  </a:gs>
                  <a:gs pos="100000">
                    <a:srgbClr xmlns:mc="http://schemas.openxmlformats.org/markup-compatibility/2006" xmlns:a14="http://schemas.microsoft.com/office/drawing/2010/main" val="E0E000" mc:Ignorable="a14" a14:legacySpreadsheetColorIndex="13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EDD-405F-973D-DCD262105B16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00" mc:Ignorable="a14" a14:legacySpreadsheetColorIndex="51"/>
                  </a:gs>
                  <a:gs pos="100000">
                    <a:srgbClr xmlns:mc="http://schemas.openxmlformats.org/markup-compatibility/2006" xmlns:a14="http://schemas.microsoft.com/office/drawing/2010/main" val="FFCC00" mc:Ignorable="a14" a14:legacySpreadsheetColorIndex="51">
                      <a:gamma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EDD-405F-973D-DCD262105B16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8080" mc:Ignorable="a14" a14:legacySpreadsheetColorIndex="29"/>
                  </a:gs>
                  <a:gs pos="100000">
                    <a:srgbClr xmlns:mc="http://schemas.openxmlformats.org/markup-compatibility/2006" xmlns:a14="http://schemas.microsoft.com/office/drawing/2010/main" val="E87474" mc:Ignorable="a14" a14:legacySpreadsheetColorIndex="2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EDD-405F-973D-DCD262105B16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CC00" mc:Ignorable="a14" a14:legacySpreadsheetColorIndex="50"/>
                  </a:gs>
                  <a:gs pos="100000">
                    <a:srgbClr xmlns:mc="http://schemas.openxmlformats.org/markup-compatibility/2006" xmlns:a14="http://schemas.microsoft.com/office/drawing/2010/main" val="86B300" mc:Ignorable="a14" a14:legacySpreadsheetColorIndex="5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EDD-405F-973D-DCD262105B16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CCFF" mc:Ignorable="a14" a14:legacySpreadsheetColorIndex="31"/>
                  </a:gs>
                  <a:gs pos="100000">
                    <a:srgbClr xmlns:mc="http://schemas.openxmlformats.org/markup-compatibility/2006" xmlns:a14="http://schemas.microsoft.com/office/drawing/2010/main" val="A7A7D1" mc:Ignorable="a14" a14:legacySpreadsheetColorIndex="31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EDD-405F-973D-DCD262105B16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FF" mc:Ignorable="a14" a14:legacySpreadsheetColorIndex="15"/>
                  </a:gs>
                  <a:gs pos="100000">
                    <a:srgbClr xmlns:mc="http://schemas.openxmlformats.org/markup-compatibility/2006" xmlns:a14="http://schemas.microsoft.com/office/drawing/2010/main" val="00E0E0" mc:Ignorable="a14" a14:legacySpreadsheetColorIndex="15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EDD-405F-973D-DCD262105B16}"/>
              </c:ext>
            </c:extLst>
          </c:dPt>
          <c:dLbls>
            <c:dLbl>
              <c:idx val="0"/>
              <c:layout>
                <c:manualLayout>
                  <c:x val="0.16579655659753412"/>
                  <c:y val="0.2392106584748063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DD-405F-973D-DCD262105B16}"/>
                </c:ext>
              </c:extLst>
            </c:dLbl>
            <c:dLbl>
              <c:idx val="1"/>
              <c:layout>
                <c:manualLayout>
                  <c:x val="0.10610218815486255"/>
                  <c:y val="0.2704651176989484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DD-405F-973D-DCD262105B16}"/>
                </c:ext>
              </c:extLst>
            </c:dLbl>
            <c:dLbl>
              <c:idx val="2"/>
              <c:layout>
                <c:manualLayout>
                  <c:x val="1.2042022598634072E-2"/>
                  <c:y val="0.1569538921618621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DD-405F-973D-DCD262105B16}"/>
                </c:ext>
              </c:extLst>
            </c:dLbl>
            <c:dLbl>
              <c:idx val="3"/>
              <c:layout>
                <c:manualLayout>
                  <c:x val="-0.27034037190974469"/>
                  <c:y val="0.1470086927268436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DD-405F-973D-DCD262105B16}"/>
                </c:ext>
              </c:extLst>
            </c:dLbl>
            <c:dLbl>
              <c:idx val="4"/>
              <c:layout>
                <c:manualLayout>
                  <c:x val="-0.24988408279203828"/>
                  <c:y val="2.12720911725138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DD-405F-973D-DCD262105B16}"/>
                </c:ext>
              </c:extLst>
            </c:dLbl>
            <c:dLbl>
              <c:idx val="5"/>
              <c:layout>
                <c:manualLayout>
                  <c:x val="-0.29234473011828427"/>
                  <c:y val="-0.1141105959504126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DD-405F-973D-DCD262105B16}"/>
                </c:ext>
              </c:extLst>
            </c:dLbl>
            <c:dLbl>
              <c:idx val="6"/>
              <c:layout>
                <c:manualLayout>
                  <c:x val="-8.4580435403134313E-2"/>
                  <c:y val="-0.1447637653325886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DD-405F-973D-DCD262105B16}"/>
                </c:ext>
              </c:extLst>
            </c:dLbl>
            <c:dLbl>
              <c:idx val="7"/>
              <c:layout>
                <c:manualLayout>
                  <c:x val="9.8840827920382623E-2"/>
                  <c:y val="-0.1765158961322055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DD-405F-973D-DCD262105B16}"/>
                </c:ext>
              </c:extLst>
            </c:dLbl>
            <c:dLbl>
              <c:idx val="8"/>
              <c:layout>
                <c:manualLayout>
                  <c:x val="0.26801673663471115"/>
                  <c:y val="-0.1653855797577574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DD-405F-973D-DCD262105B16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EDD-405F-973D-DCD262105B16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EDD-405F-973D-DCD262105B1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'10月'!$T$5:$T$13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アメリカ</c:v>
                </c:pt>
                <c:pt idx="6">
                  <c:v>パキスタン</c:v>
                </c:pt>
                <c:pt idx="7">
                  <c:v>ペルー</c:v>
                </c:pt>
                <c:pt idx="8">
                  <c:v>その他</c:v>
                </c:pt>
              </c:strCache>
            </c:strRef>
          </c:cat>
          <c:val>
            <c:numRef>
              <c:f>'10月'!$X$5:$X$13</c:f>
              <c:numCache>
                <c:formatCode>#,##0.0;[Red]\-#,##0.0</c:formatCode>
                <c:ptCount val="9"/>
                <c:pt idx="0">
                  <c:v>43</c:v>
                </c:pt>
                <c:pt idx="1">
                  <c:v>25.3</c:v>
                </c:pt>
                <c:pt idx="2">
                  <c:v>12.3</c:v>
                </c:pt>
                <c:pt idx="3">
                  <c:v>4.9000000000000004</c:v>
                </c:pt>
                <c:pt idx="4">
                  <c:v>4.5</c:v>
                </c:pt>
                <c:pt idx="5">
                  <c:v>3.5999999999999996</c:v>
                </c:pt>
                <c:pt idx="6">
                  <c:v>1.0999999999999999</c:v>
                </c:pt>
                <c:pt idx="7">
                  <c:v>0.89999999999999991</c:v>
                </c:pt>
                <c:pt idx="8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EDD-405F-973D-DCD262105B16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（月）</a:t>
            </a:r>
          </a:p>
        </c:rich>
      </c:tx>
      <c:layout>
        <c:manualLayout>
          <c:xMode val="edge"/>
          <c:yMode val="edge"/>
          <c:x val="0.86388197010426981"/>
          <c:y val="0.8927625627861128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8929992136166"/>
          <c:y val="0.12064358956569093"/>
          <c:w val="0.74932663865518567"/>
          <c:h val="0.73994734933623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'10月'!$T$21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FF" mc:Ignorable="a14" a14:legacySpreadsheetColorIndex="12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12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'10月'!$U$20:$AF$20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'10月'!$U$21:$AF$21</c:f>
              <c:numCache>
                <c:formatCode>General</c:formatCode>
                <c:ptCount val="12"/>
                <c:pt idx="0">
                  <c:v>237</c:v>
                </c:pt>
                <c:pt idx="1">
                  <c:v>238</c:v>
                </c:pt>
                <c:pt idx="2">
                  <c:v>253</c:v>
                </c:pt>
                <c:pt idx="3">
                  <c:v>247</c:v>
                </c:pt>
                <c:pt idx="4">
                  <c:v>247</c:v>
                </c:pt>
                <c:pt idx="5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5-40CC-8B82-6E20C72BB17B}"/>
            </c:ext>
          </c:extLst>
        </c:ser>
        <c:ser>
          <c:idx val="1"/>
          <c:order val="1"/>
          <c:tx>
            <c:strRef>
              <c:f>'10月'!$T$22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100000">
                  <a:srgbClr xmlns:mc="http://schemas.openxmlformats.org/markup-compatibility/2006" xmlns:a14="http://schemas.microsoft.com/office/drawing/2010/main" val="FFE6F3" mc:Ignorable="a14" a14:legacySpreadsheetColorIndex="45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'10月'!$U$20:$AF$20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'10月'!$U$22:$AF$22</c:f>
              <c:numCache>
                <c:formatCode>General</c:formatCode>
                <c:ptCount val="12"/>
                <c:pt idx="0">
                  <c:v>318</c:v>
                </c:pt>
                <c:pt idx="1">
                  <c:v>315</c:v>
                </c:pt>
                <c:pt idx="2">
                  <c:v>300</c:v>
                </c:pt>
                <c:pt idx="3">
                  <c:v>311</c:v>
                </c:pt>
                <c:pt idx="4">
                  <c:v>312</c:v>
                </c:pt>
                <c:pt idx="5">
                  <c:v>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05-40CC-8B82-6E20C72BB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043272"/>
        <c:axId val="1"/>
      </c:barChart>
      <c:lineChart>
        <c:grouping val="standard"/>
        <c:varyColors val="0"/>
        <c:ser>
          <c:idx val="2"/>
          <c:order val="2"/>
          <c:tx>
            <c:strRef>
              <c:f>'10月'!$T$23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'10月'!$U$20:$AF$20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'10月'!$U$23:$AF$23</c:f>
              <c:numCache>
                <c:formatCode>General</c:formatCode>
                <c:ptCount val="12"/>
                <c:pt idx="0">
                  <c:v>555</c:v>
                </c:pt>
                <c:pt idx="1">
                  <c:v>553</c:v>
                </c:pt>
                <c:pt idx="2">
                  <c:v>553</c:v>
                </c:pt>
                <c:pt idx="3">
                  <c:v>558</c:v>
                </c:pt>
                <c:pt idx="4">
                  <c:v>559</c:v>
                </c:pt>
                <c:pt idx="5">
                  <c:v>554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05-40CC-8B82-6E20C72BB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043272"/>
        <c:axId val="1"/>
      </c:lineChart>
      <c:catAx>
        <c:axId val="425043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814068036964E-2"/>
              <c:y val="2.949065522716889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平成２３年度　男女別居住外国人登録人口</a:t>
                </a:r>
              </a:p>
            </c:rich>
          </c:tx>
          <c:layout>
            <c:manualLayout>
              <c:xMode val="edge"/>
              <c:yMode val="edge"/>
              <c:x val="0.25876027809675478"/>
              <c:y val="2.1447749256122833E-2"/>
            </c:manualLayout>
          </c:layout>
          <c:overlay val="0"/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5043272"/>
        <c:crosses val="autoZero"/>
        <c:crossBetween val="between"/>
        <c:majorUnit val="100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41"/>
            </a:gs>
            <a:gs pos="100000">
              <a:srgbClr xmlns:mc="http://schemas.openxmlformats.org/markup-compatibility/2006" xmlns:a14="http://schemas.microsoft.com/office/drawing/2010/main" val="BAE8E8" mc:Ignorable="a14" a14:legacySpreadsheetColorIndex="41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61784399337985"/>
          <c:y val="0.11796262090867558"/>
          <c:w val="7.0080908651204421E-2"/>
          <c:h val="0.147453276135844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7931034482758619"/>
          <c:y val="3.2258149199190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EDEDFF" mc:Ignorable="a14" a14:legacySpreadsheetColorIndex="24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1C-48AF-8EAF-741935041A5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  <a:gs pos="100000">
                    <a:srgbClr xmlns:mc="http://schemas.openxmlformats.org/markup-compatibility/2006" xmlns:a14="http://schemas.microsoft.com/office/drawing/2010/main" val="C1FFC1" mc:Ignorable="a14" a14:legacySpreadsheetColorIndex="11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71C-48AF-8EAF-741935041A5B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99" mc:Ignorable="a14" a14:legacySpreadsheetColorIndex="47"/>
                  </a:gs>
                  <a:gs pos="100000">
                    <a:srgbClr xmlns:mc="http://schemas.openxmlformats.org/markup-compatibility/2006" xmlns:a14="http://schemas.microsoft.com/office/drawing/2010/main" val="E8BA8B" mc:Ignorable="a14" a14:legacySpreadsheetColorIndex="47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71C-48AF-8EAF-741935041A5B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00" mc:Ignorable="a14" a14:legacySpreadsheetColorIndex="13"/>
                  </a:gs>
                  <a:gs pos="100000">
                    <a:srgbClr xmlns:mc="http://schemas.openxmlformats.org/markup-compatibility/2006" xmlns:a14="http://schemas.microsoft.com/office/drawing/2010/main" val="E0E000" mc:Ignorable="a14" a14:legacySpreadsheetColorIndex="13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71C-48AF-8EAF-741935041A5B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00" mc:Ignorable="a14" a14:legacySpreadsheetColorIndex="51"/>
                  </a:gs>
                  <a:gs pos="100000">
                    <a:srgbClr xmlns:mc="http://schemas.openxmlformats.org/markup-compatibility/2006" xmlns:a14="http://schemas.microsoft.com/office/drawing/2010/main" val="FFCC00" mc:Ignorable="a14" a14:legacySpreadsheetColorIndex="51">
                      <a:gamma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71C-48AF-8EAF-741935041A5B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8080" mc:Ignorable="a14" a14:legacySpreadsheetColorIndex="29"/>
                  </a:gs>
                  <a:gs pos="100000">
                    <a:srgbClr xmlns:mc="http://schemas.openxmlformats.org/markup-compatibility/2006" xmlns:a14="http://schemas.microsoft.com/office/drawing/2010/main" val="E87474" mc:Ignorable="a14" a14:legacySpreadsheetColorIndex="2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71C-48AF-8EAF-741935041A5B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CC00" mc:Ignorable="a14" a14:legacySpreadsheetColorIndex="50"/>
                  </a:gs>
                  <a:gs pos="100000">
                    <a:srgbClr xmlns:mc="http://schemas.openxmlformats.org/markup-compatibility/2006" xmlns:a14="http://schemas.microsoft.com/office/drawing/2010/main" val="86B300" mc:Ignorable="a14" a14:legacySpreadsheetColorIndex="5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71C-48AF-8EAF-741935041A5B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CCFF" mc:Ignorable="a14" a14:legacySpreadsheetColorIndex="31"/>
                  </a:gs>
                  <a:gs pos="100000">
                    <a:srgbClr xmlns:mc="http://schemas.openxmlformats.org/markup-compatibility/2006" xmlns:a14="http://schemas.microsoft.com/office/drawing/2010/main" val="A7A7D1" mc:Ignorable="a14" a14:legacySpreadsheetColorIndex="31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71C-48AF-8EAF-741935041A5B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FF" mc:Ignorable="a14" a14:legacySpreadsheetColorIndex="15"/>
                  </a:gs>
                  <a:gs pos="100000">
                    <a:srgbClr xmlns:mc="http://schemas.openxmlformats.org/markup-compatibility/2006" xmlns:a14="http://schemas.microsoft.com/office/drawing/2010/main" val="00E0E0" mc:Ignorable="a14" a14:legacySpreadsheetColorIndex="15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71C-48AF-8EAF-741935041A5B}"/>
              </c:ext>
            </c:extLst>
          </c:dPt>
          <c:dLbls>
            <c:dLbl>
              <c:idx val="0"/>
              <c:layout>
                <c:manualLayout>
                  <c:x val="0.16696784254753305"/>
                  <c:y val="0.2333542252009758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1C-48AF-8EAF-741935041A5B}"/>
                </c:ext>
              </c:extLst>
            </c:dLbl>
            <c:dLbl>
              <c:idx val="1"/>
              <c:layout>
                <c:manualLayout>
                  <c:x val="0.1127366904070678"/>
                  <c:y val="0.2681785486813660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1C-48AF-8EAF-741935041A5B}"/>
                </c:ext>
              </c:extLst>
            </c:dLbl>
            <c:dLbl>
              <c:idx val="2"/>
              <c:layout>
                <c:manualLayout>
                  <c:x val="1.2012503742072078E-2"/>
                  <c:y val="0.156233659610285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1C-48AF-8EAF-741935041A5B}"/>
                </c:ext>
              </c:extLst>
            </c:dLbl>
            <c:dLbl>
              <c:idx val="3"/>
              <c:layout>
                <c:manualLayout>
                  <c:x val="-0.27359774988338659"/>
                  <c:y val="0.1400535732014371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1C-48AF-8EAF-741935041A5B}"/>
                </c:ext>
              </c:extLst>
            </c:dLbl>
            <c:dLbl>
              <c:idx val="4"/>
              <c:layout>
                <c:manualLayout>
                  <c:x val="-0.24946608464392878"/>
                  <c:y val="1.816706901667297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1C-48AF-8EAF-741935041A5B}"/>
                </c:ext>
              </c:extLst>
            </c:dLbl>
            <c:dLbl>
              <c:idx val="5"/>
              <c:layout>
                <c:manualLayout>
                  <c:x val="-0.29860941122412749"/>
                  <c:y val="-0.1070454095382057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1C-48AF-8EAF-741935041A5B}"/>
                </c:ext>
              </c:extLst>
            </c:dLbl>
            <c:dLbl>
              <c:idx val="6"/>
              <c:layout>
                <c:manualLayout>
                  <c:x val="-0.10578388576759473"/>
                  <c:y val="-0.1377891724349021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1C-48AF-8EAF-741935041A5B}"/>
                </c:ext>
              </c:extLst>
            </c:dLbl>
            <c:dLbl>
              <c:idx val="7"/>
              <c:layout>
                <c:manualLayout>
                  <c:x val="9.0953166663185647E-2"/>
                  <c:y val="-0.1828075028292342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71C-48AF-8EAF-741935041A5B}"/>
                </c:ext>
              </c:extLst>
            </c:dLbl>
            <c:dLbl>
              <c:idx val="8"/>
              <c:layout>
                <c:manualLayout>
                  <c:x val="0.25617076380041354"/>
                  <c:y val="-0.1763493988019150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71C-48AF-8EAF-741935041A5B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71C-48AF-8EAF-741935041A5B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71C-48AF-8EAF-741935041A5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'11月'!$T$5:$T$13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アメリカ</c:v>
                </c:pt>
                <c:pt idx="6">
                  <c:v>パキスタン</c:v>
                </c:pt>
                <c:pt idx="7">
                  <c:v>ペルー</c:v>
                </c:pt>
                <c:pt idx="8">
                  <c:v>その他</c:v>
                </c:pt>
              </c:strCache>
            </c:strRef>
          </c:cat>
          <c:val>
            <c:numRef>
              <c:f>'11月'!$X$5:$X$13</c:f>
              <c:numCache>
                <c:formatCode>#,##0.0;[Red]\-#,##0.0</c:formatCode>
                <c:ptCount val="9"/>
                <c:pt idx="0">
                  <c:v>41.9</c:v>
                </c:pt>
                <c:pt idx="1">
                  <c:v>25.900000000000002</c:v>
                </c:pt>
                <c:pt idx="2">
                  <c:v>13</c:v>
                </c:pt>
                <c:pt idx="3">
                  <c:v>4.5999999999999996</c:v>
                </c:pt>
                <c:pt idx="4">
                  <c:v>4.3999999999999995</c:v>
                </c:pt>
                <c:pt idx="5">
                  <c:v>3.4000000000000004</c:v>
                </c:pt>
                <c:pt idx="6">
                  <c:v>1.0999999999999999</c:v>
                </c:pt>
                <c:pt idx="7">
                  <c:v>0.89999999999999991</c:v>
                </c:pt>
                <c:pt idx="8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71C-48AF-8EAF-741935041A5B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（月）</a:t>
            </a:r>
          </a:p>
        </c:rich>
      </c:tx>
      <c:layout>
        <c:manualLayout>
          <c:xMode val="edge"/>
          <c:yMode val="edge"/>
          <c:x val="0.86388197010426981"/>
          <c:y val="0.8942076489290392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8929992136166"/>
          <c:y val="0.11335026535720216"/>
          <c:w val="0.74932663865518567"/>
          <c:h val="0.735517277428956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'11月'!$T$21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FF" mc:Ignorable="a14" a14:legacySpreadsheetColorIndex="12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12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'11月'!$U$20:$AF$20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'11月'!$U$21:$AF$21</c:f>
              <c:numCache>
                <c:formatCode>General</c:formatCode>
                <c:ptCount val="12"/>
                <c:pt idx="0">
                  <c:v>237</c:v>
                </c:pt>
                <c:pt idx="1">
                  <c:v>238</c:v>
                </c:pt>
                <c:pt idx="2">
                  <c:v>253</c:v>
                </c:pt>
                <c:pt idx="3">
                  <c:v>247</c:v>
                </c:pt>
                <c:pt idx="4">
                  <c:v>247</c:v>
                </c:pt>
                <c:pt idx="5">
                  <c:v>248</c:v>
                </c:pt>
                <c:pt idx="6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A-4794-ABAB-3803F5476EA5}"/>
            </c:ext>
          </c:extLst>
        </c:ser>
        <c:ser>
          <c:idx val="1"/>
          <c:order val="1"/>
          <c:tx>
            <c:strRef>
              <c:f>'11月'!$T$22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100000">
                  <a:srgbClr xmlns:mc="http://schemas.openxmlformats.org/markup-compatibility/2006" xmlns:a14="http://schemas.microsoft.com/office/drawing/2010/main" val="FFE6F3" mc:Ignorable="a14" a14:legacySpreadsheetColorIndex="45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'11月'!$U$20:$AF$20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'11月'!$U$22:$AF$22</c:f>
              <c:numCache>
                <c:formatCode>General</c:formatCode>
                <c:ptCount val="12"/>
                <c:pt idx="0">
                  <c:v>318</c:v>
                </c:pt>
                <c:pt idx="1">
                  <c:v>315</c:v>
                </c:pt>
                <c:pt idx="2">
                  <c:v>300</c:v>
                </c:pt>
                <c:pt idx="3">
                  <c:v>311</c:v>
                </c:pt>
                <c:pt idx="4">
                  <c:v>312</c:v>
                </c:pt>
                <c:pt idx="5">
                  <c:v>306</c:v>
                </c:pt>
                <c:pt idx="6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DA-4794-ABAB-3803F5476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026216"/>
        <c:axId val="1"/>
      </c:barChart>
      <c:lineChart>
        <c:grouping val="standard"/>
        <c:varyColors val="0"/>
        <c:ser>
          <c:idx val="2"/>
          <c:order val="2"/>
          <c:tx>
            <c:strRef>
              <c:f>'11月'!$T$23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'11月'!$U$20:$AF$20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'11月'!$U$23:$AF$23</c:f>
              <c:numCache>
                <c:formatCode>General</c:formatCode>
                <c:ptCount val="12"/>
                <c:pt idx="0">
                  <c:v>555</c:v>
                </c:pt>
                <c:pt idx="1">
                  <c:v>553</c:v>
                </c:pt>
                <c:pt idx="2">
                  <c:v>553</c:v>
                </c:pt>
                <c:pt idx="3">
                  <c:v>558</c:v>
                </c:pt>
                <c:pt idx="4">
                  <c:v>559</c:v>
                </c:pt>
                <c:pt idx="5">
                  <c:v>554</c:v>
                </c:pt>
                <c:pt idx="6">
                  <c:v>563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DA-4794-ABAB-3803F5476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026216"/>
        <c:axId val="1"/>
      </c:lineChart>
      <c:catAx>
        <c:axId val="425026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814068036964E-2"/>
              <c:y val="2.267005307144043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平成２３年度　男女別居住外国人登録人口</a:t>
                </a:r>
              </a:p>
            </c:rich>
          </c:tx>
          <c:layout>
            <c:manualLayout>
              <c:xMode val="edge"/>
              <c:yMode val="edge"/>
              <c:x val="0.2601079878785087"/>
              <c:y val="1.2594473928578017E-2"/>
            </c:manualLayout>
          </c:layout>
          <c:overlay val="0"/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5026216"/>
        <c:crosses val="autoZero"/>
        <c:crossBetween val="between"/>
        <c:majorUnit val="100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41"/>
            </a:gs>
            <a:gs pos="100000">
              <a:srgbClr xmlns:mc="http://schemas.openxmlformats.org/markup-compatibility/2006" xmlns:a14="http://schemas.microsoft.com/office/drawing/2010/main" val="BAE8E8" mc:Ignorable="a14" a14:legacySpreadsheetColorIndex="41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61784399337985"/>
          <c:y val="0.11586916014291776"/>
          <c:w val="7.0080908651204421E-2"/>
          <c:h val="0.138539213214358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7931034482758619"/>
          <c:y val="3.2258149199190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EDEDFF" mc:Ignorable="a14" a14:legacySpreadsheetColorIndex="24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22-45D6-82B6-5125E537CAF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  <a:gs pos="100000">
                    <a:srgbClr xmlns:mc="http://schemas.openxmlformats.org/markup-compatibility/2006" xmlns:a14="http://schemas.microsoft.com/office/drawing/2010/main" val="C1FFC1" mc:Ignorable="a14" a14:legacySpreadsheetColorIndex="11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22-45D6-82B6-5125E537CAF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99" mc:Ignorable="a14" a14:legacySpreadsheetColorIndex="47"/>
                  </a:gs>
                  <a:gs pos="100000">
                    <a:srgbClr xmlns:mc="http://schemas.openxmlformats.org/markup-compatibility/2006" xmlns:a14="http://schemas.microsoft.com/office/drawing/2010/main" val="E8BA8B" mc:Ignorable="a14" a14:legacySpreadsheetColorIndex="47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522-45D6-82B6-5125E537CAF3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00" mc:Ignorable="a14" a14:legacySpreadsheetColorIndex="13"/>
                  </a:gs>
                  <a:gs pos="100000">
                    <a:srgbClr xmlns:mc="http://schemas.openxmlformats.org/markup-compatibility/2006" xmlns:a14="http://schemas.microsoft.com/office/drawing/2010/main" val="E0E000" mc:Ignorable="a14" a14:legacySpreadsheetColorIndex="13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522-45D6-82B6-5125E537CAF3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00" mc:Ignorable="a14" a14:legacySpreadsheetColorIndex="51"/>
                  </a:gs>
                  <a:gs pos="100000">
                    <a:srgbClr xmlns:mc="http://schemas.openxmlformats.org/markup-compatibility/2006" xmlns:a14="http://schemas.microsoft.com/office/drawing/2010/main" val="FFCC00" mc:Ignorable="a14" a14:legacySpreadsheetColorIndex="51">
                      <a:gamma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522-45D6-82B6-5125E537CAF3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8080" mc:Ignorable="a14" a14:legacySpreadsheetColorIndex="29"/>
                  </a:gs>
                  <a:gs pos="100000">
                    <a:srgbClr xmlns:mc="http://schemas.openxmlformats.org/markup-compatibility/2006" xmlns:a14="http://schemas.microsoft.com/office/drawing/2010/main" val="E87474" mc:Ignorable="a14" a14:legacySpreadsheetColorIndex="2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522-45D6-82B6-5125E537CAF3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CC00" mc:Ignorable="a14" a14:legacySpreadsheetColorIndex="50"/>
                  </a:gs>
                  <a:gs pos="100000">
                    <a:srgbClr xmlns:mc="http://schemas.openxmlformats.org/markup-compatibility/2006" xmlns:a14="http://schemas.microsoft.com/office/drawing/2010/main" val="86B300" mc:Ignorable="a14" a14:legacySpreadsheetColorIndex="5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522-45D6-82B6-5125E537CAF3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CCFF" mc:Ignorable="a14" a14:legacySpreadsheetColorIndex="31"/>
                  </a:gs>
                  <a:gs pos="100000">
                    <a:srgbClr xmlns:mc="http://schemas.openxmlformats.org/markup-compatibility/2006" xmlns:a14="http://schemas.microsoft.com/office/drawing/2010/main" val="A7A7D1" mc:Ignorable="a14" a14:legacySpreadsheetColorIndex="31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522-45D6-82B6-5125E537CAF3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FF" mc:Ignorable="a14" a14:legacySpreadsheetColorIndex="15"/>
                  </a:gs>
                  <a:gs pos="100000">
                    <a:srgbClr xmlns:mc="http://schemas.openxmlformats.org/markup-compatibility/2006" xmlns:a14="http://schemas.microsoft.com/office/drawing/2010/main" val="00E0E0" mc:Ignorable="a14" a14:legacySpreadsheetColorIndex="15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7522-45D6-82B6-5125E537CAF3}"/>
              </c:ext>
            </c:extLst>
          </c:dPt>
          <c:dLbls>
            <c:dLbl>
              <c:idx val="0"/>
              <c:layout>
                <c:manualLayout>
                  <c:x val="0.17040901717524037"/>
                  <c:y val="0.2363042999900143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22-45D6-82B6-5125E537CAF3}"/>
                </c:ext>
              </c:extLst>
            </c:dLbl>
            <c:dLbl>
              <c:idx val="1"/>
              <c:layout>
                <c:manualLayout>
                  <c:x val="0.11433432889854284"/>
                  <c:y val="0.2663068471601851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22-45D6-82B6-5125E537CAF3}"/>
                </c:ext>
              </c:extLst>
            </c:dLbl>
            <c:dLbl>
              <c:idx val="2"/>
              <c:layout>
                <c:manualLayout>
                  <c:x val="1.1426303807514804E-2"/>
                  <c:y val="0.1613707140578222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22-45D6-82B6-5125E537CAF3}"/>
                </c:ext>
              </c:extLst>
            </c:dLbl>
            <c:dLbl>
              <c:idx val="3"/>
              <c:layout>
                <c:manualLayout>
                  <c:x val="-0.2720006683514693"/>
                  <c:y val="0.1666890048787668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22-45D6-82B6-5125E537CAF3}"/>
                </c:ext>
              </c:extLst>
            </c:dLbl>
            <c:dLbl>
              <c:idx val="4"/>
              <c:layout>
                <c:manualLayout>
                  <c:x val="-0.25898424500650946"/>
                  <c:y val="4.361377125963616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22-45D6-82B6-5125E537CAF3}"/>
                </c:ext>
              </c:extLst>
            </c:dLbl>
            <c:dLbl>
              <c:idx val="5"/>
              <c:layout>
                <c:manualLayout>
                  <c:x val="-0.30853443054366214"/>
                  <c:y val="-8.844545327056868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22-45D6-82B6-5125E537CAF3}"/>
                </c:ext>
              </c:extLst>
            </c:dLbl>
            <c:dLbl>
              <c:idx val="6"/>
              <c:layout>
                <c:manualLayout>
                  <c:x val="-0.12001253159004993"/>
                  <c:y val="-0.1280315665240408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522-45D6-82B6-5125E537CAF3}"/>
                </c:ext>
              </c:extLst>
            </c:dLbl>
            <c:dLbl>
              <c:idx val="7"/>
              <c:layout>
                <c:manualLayout>
                  <c:x val="7.8999700634237724E-2"/>
                  <c:y val="-0.1820533964863360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522-45D6-82B6-5125E537CAF3}"/>
                </c:ext>
              </c:extLst>
            </c:dLbl>
            <c:dLbl>
              <c:idx val="8"/>
              <c:layout>
                <c:manualLayout>
                  <c:x val="0.25846822197623176"/>
                  <c:y val="-0.176721650657529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522-45D6-82B6-5125E537CAF3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522-45D6-82B6-5125E537CAF3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522-45D6-82B6-5125E537CAF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'12月'!$T$5:$T$13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アメリカ</c:v>
                </c:pt>
                <c:pt idx="6">
                  <c:v>タイ</c:v>
                </c:pt>
                <c:pt idx="7">
                  <c:v>パキスタン</c:v>
                </c:pt>
                <c:pt idx="8">
                  <c:v>その他</c:v>
                </c:pt>
              </c:strCache>
            </c:strRef>
          </c:cat>
          <c:val>
            <c:numRef>
              <c:f>'12月'!$X$5:$X$13</c:f>
              <c:numCache>
                <c:formatCode>#,##0.0;[Red]\-#,##0.0</c:formatCode>
                <c:ptCount val="9"/>
                <c:pt idx="0">
                  <c:v>41.3</c:v>
                </c:pt>
                <c:pt idx="1">
                  <c:v>25.8</c:v>
                </c:pt>
                <c:pt idx="2">
                  <c:v>12.8</c:v>
                </c:pt>
                <c:pt idx="3">
                  <c:v>4.5999999999999996</c:v>
                </c:pt>
                <c:pt idx="4">
                  <c:v>4.3999999999999995</c:v>
                </c:pt>
                <c:pt idx="5">
                  <c:v>3.2</c:v>
                </c:pt>
                <c:pt idx="6">
                  <c:v>1.6</c:v>
                </c:pt>
                <c:pt idx="7">
                  <c:v>1.0999999999999999</c:v>
                </c:pt>
                <c:pt idx="8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522-45D6-82B6-5125E537CAF3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（月）</a:t>
            </a:r>
          </a:p>
        </c:rich>
      </c:tx>
      <c:layout>
        <c:manualLayout>
          <c:xMode val="edge"/>
          <c:yMode val="edge"/>
          <c:x val="0.86388197010426981"/>
          <c:y val="0.8942076489290392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8929992136166"/>
          <c:y val="0.11335026535720216"/>
          <c:w val="0.74932663865518567"/>
          <c:h val="0.735517277428956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'12月'!$T$21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FF" mc:Ignorable="a14" a14:legacySpreadsheetColorIndex="12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12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'12月'!$U$21:$AF$21</c:f>
              <c:numCache>
                <c:formatCode>General</c:formatCode>
                <c:ptCount val="12"/>
                <c:pt idx="0">
                  <c:v>237</c:v>
                </c:pt>
                <c:pt idx="1">
                  <c:v>238</c:v>
                </c:pt>
                <c:pt idx="2">
                  <c:v>253</c:v>
                </c:pt>
                <c:pt idx="3">
                  <c:v>247</c:v>
                </c:pt>
                <c:pt idx="4">
                  <c:v>247</c:v>
                </c:pt>
                <c:pt idx="5">
                  <c:v>248</c:v>
                </c:pt>
                <c:pt idx="6">
                  <c:v>247</c:v>
                </c:pt>
                <c:pt idx="7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B-4A14-A8B3-A2763FA7D861}"/>
            </c:ext>
          </c:extLst>
        </c:ser>
        <c:ser>
          <c:idx val="1"/>
          <c:order val="1"/>
          <c:tx>
            <c:strRef>
              <c:f>'12月'!$T$22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100000">
                  <a:srgbClr xmlns:mc="http://schemas.openxmlformats.org/markup-compatibility/2006" xmlns:a14="http://schemas.microsoft.com/office/drawing/2010/main" val="FFE6F3" mc:Ignorable="a14" a14:legacySpreadsheetColorIndex="45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'12月'!$U$22:$AF$22</c:f>
              <c:numCache>
                <c:formatCode>General</c:formatCode>
                <c:ptCount val="12"/>
                <c:pt idx="0">
                  <c:v>318</c:v>
                </c:pt>
                <c:pt idx="1">
                  <c:v>315</c:v>
                </c:pt>
                <c:pt idx="2">
                  <c:v>300</c:v>
                </c:pt>
                <c:pt idx="3">
                  <c:v>311</c:v>
                </c:pt>
                <c:pt idx="4">
                  <c:v>312</c:v>
                </c:pt>
                <c:pt idx="5">
                  <c:v>306</c:v>
                </c:pt>
                <c:pt idx="6">
                  <c:v>316</c:v>
                </c:pt>
                <c:pt idx="7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5B-4A14-A8B3-A2763FA7D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2885912"/>
        <c:axId val="1"/>
      </c:barChart>
      <c:lineChart>
        <c:grouping val="standard"/>
        <c:varyColors val="0"/>
        <c:ser>
          <c:idx val="2"/>
          <c:order val="2"/>
          <c:tx>
            <c:strRef>
              <c:f>'12月'!$T$23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'12月'!$U$20:$AF$20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'12月'!$U$23:$AF$23</c:f>
              <c:numCache>
                <c:formatCode>General</c:formatCode>
                <c:ptCount val="12"/>
                <c:pt idx="0">
                  <c:v>555</c:v>
                </c:pt>
                <c:pt idx="1">
                  <c:v>553</c:v>
                </c:pt>
                <c:pt idx="2">
                  <c:v>553</c:v>
                </c:pt>
                <c:pt idx="3">
                  <c:v>558</c:v>
                </c:pt>
                <c:pt idx="4">
                  <c:v>559</c:v>
                </c:pt>
                <c:pt idx="5">
                  <c:v>554</c:v>
                </c:pt>
                <c:pt idx="6">
                  <c:v>563</c:v>
                </c:pt>
                <c:pt idx="7">
                  <c:v>569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5B-4A14-A8B3-A2763FA7D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85912"/>
        <c:axId val="1"/>
      </c:lineChart>
      <c:catAx>
        <c:axId val="482885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814068036964E-2"/>
              <c:y val="2.267005307144043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平成２３年度　男女別居住外国人登録人口</a:t>
                </a:r>
              </a:p>
            </c:rich>
          </c:tx>
          <c:layout>
            <c:manualLayout>
              <c:xMode val="edge"/>
              <c:yMode val="edge"/>
              <c:x val="0.2601079878785087"/>
              <c:y val="1.2594473928578017E-2"/>
            </c:manualLayout>
          </c:layout>
          <c:overlay val="0"/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2885912"/>
        <c:crosses val="autoZero"/>
        <c:crossBetween val="between"/>
        <c:majorUnit val="100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41"/>
            </a:gs>
            <a:gs pos="100000">
              <a:srgbClr xmlns:mc="http://schemas.openxmlformats.org/markup-compatibility/2006" xmlns:a14="http://schemas.microsoft.com/office/drawing/2010/main" val="BAE8E8" mc:Ignorable="a14" a14:legacySpreadsheetColorIndex="41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61784399337985"/>
          <c:y val="0.11586916014291776"/>
          <c:w val="7.0080908651204421E-2"/>
          <c:h val="0.138539213214358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7931034482758619"/>
          <c:y val="3.2258149199190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EDEDFF" mc:Ignorable="a14" a14:legacySpreadsheetColorIndex="24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27-41B2-8748-58E9A7C12B8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  <a:gs pos="100000">
                    <a:srgbClr xmlns:mc="http://schemas.openxmlformats.org/markup-compatibility/2006" xmlns:a14="http://schemas.microsoft.com/office/drawing/2010/main" val="C1FFC1" mc:Ignorable="a14" a14:legacySpreadsheetColorIndex="11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027-41B2-8748-58E9A7C12B8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99" mc:Ignorable="a14" a14:legacySpreadsheetColorIndex="47"/>
                  </a:gs>
                  <a:gs pos="100000">
                    <a:srgbClr xmlns:mc="http://schemas.openxmlformats.org/markup-compatibility/2006" xmlns:a14="http://schemas.microsoft.com/office/drawing/2010/main" val="E8BA8B" mc:Ignorable="a14" a14:legacySpreadsheetColorIndex="47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027-41B2-8748-58E9A7C12B83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00" mc:Ignorable="a14" a14:legacySpreadsheetColorIndex="13"/>
                  </a:gs>
                  <a:gs pos="100000">
                    <a:srgbClr xmlns:mc="http://schemas.openxmlformats.org/markup-compatibility/2006" xmlns:a14="http://schemas.microsoft.com/office/drawing/2010/main" val="E0E000" mc:Ignorable="a14" a14:legacySpreadsheetColorIndex="13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027-41B2-8748-58E9A7C12B83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00" mc:Ignorable="a14" a14:legacySpreadsheetColorIndex="51"/>
                  </a:gs>
                  <a:gs pos="100000">
                    <a:srgbClr xmlns:mc="http://schemas.openxmlformats.org/markup-compatibility/2006" xmlns:a14="http://schemas.microsoft.com/office/drawing/2010/main" val="FFCC00" mc:Ignorable="a14" a14:legacySpreadsheetColorIndex="51">
                      <a:gamma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027-41B2-8748-58E9A7C12B83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8080" mc:Ignorable="a14" a14:legacySpreadsheetColorIndex="29"/>
                  </a:gs>
                  <a:gs pos="100000">
                    <a:srgbClr xmlns:mc="http://schemas.openxmlformats.org/markup-compatibility/2006" xmlns:a14="http://schemas.microsoft.com/office/drawing/2010/main" val="E87474" mc:Ignorable="a14" a14:legacySpreadsheetColorIndex="2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027-41B2-8748-58E9A7C12B83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CC00" mc:Ignorable="a14" a14:legacySpreadsheetColorIndex="50"/>
                  </a:gs>
                  <a:gs pos="100000">
                    <a:srgbClr xmlns:mc="http://schemas.openxmlformats.org/markup-compatibility/2006" xmlns:a14="http://schemas.microsoft.com/office/drawing/2010/main" val="86B300" mc:Ignorable="a14" a14:legacySpreadsheetColorIndex="5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027-41B2-8748-58E9A7C12B83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CCFF" mc:Ignorable="a14" a14:legacySpreadsheetColorIndex="31"/>
                  </a:gs>
                  <a:gs pos="100000">
                    <a:srgbClr xmlns:mc="http://schemas.openxmlformats.org/markup-compatibility/2006" xmlns:a14="http://schemas.microsoft.com/office/drawing/2010/main" val="A7A7D1" mc:Ignorable="a14" a14:legacySpreadsheetColorIndex="31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027-41B2-8748-58E9A7C12B83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FF" mc:Ignorable="a14" a14:legacySpreadsheetColorIndex="15"/>
                  </a:gs>
                  <a:gs pos="100000">
                    <a:srgbClr xmlns:mc="http://schemas.openxmlformats.org/markup-compatibility/2006" xmlns:a14="http://schemas.microsoft.com/office/drawing/2010/main" val="00E0E0" mc:Ignorable="a14" a14:legacySpreadsheetColorIndex="15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A027-41B2-8748-58E9A7C12B83}"/>
              </c:ext>
            </c:extLst>
          </c:dPt>
          <c:dLbls>
            <c:dLbl>
              <c:idx val="0"/>
              <c:layout>
                <c:manualLayout>
                  <c:x val="0.17017815743854303"/>
                  <c:y val="0.2354655338680376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27-41B2-8748-58E9A7C12B83}"/>
                </c:ext>
              </c:extLst>
            </c:dLbl>
            <c:dLbl>
              <c:idx val="1"/>
              <c:layout>
                <c:manualLayout>
                  <c:x val="0.11667912863677188"/>
                  <c:y val="0.2696489364568269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27-41B2-8748-58E9A7C12B83}"/>
                </c:ext>
              </c:extLst>
            </c:dLbl>
            <c:dLbl>
              <c:idx val="2"/>
              <c:layout>
                <c:manualLayout>
                  <c:x val="1.1597847351309254E-2"/>
                  <c:y val="0.1578649284879911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27-41B2-8748-58E9A7C12B83}"/>
                </c:ext>
              </c:extLst>
            </c:dLbl>
            <c:dLbl>
              <c:idx val="3"/>
              <c:layout>
                <c:manualLayout>
                  <c:x val="-0.27226327478295986"/>
                  <c:y val="0.1484237789499613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27-41B2-8748-58E9A7C12B83}"/>
                </c:ext>
              </c:extLst>
            </c:dLbl>
            <c:dLbl>
              <c:idx val="4"/>
              <c:layout>
                <c:manualLayout>
                  <c:x val="-0.25944512904056755"/>
                  <c:y val="4.413362563267825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27-41B2-8748-58E9A7C12B83}"/>
                </c:ext>
              </c:extLst>
            </c:dLbl>
            <c:dLbl>
              <c:idx val="5"/>
              <c:layout>
                <c:manualLayout>
                  <c:x val="-0.30838572234173645"/>
                  <c:y val="-8.854931125606241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27-41B2-8748-58E9A7C12B83}"/>
                </c:ext>
              </c:extLst>
            </c:dLbl>
            <c:dLbl>
              <c:idx val="6"/>
              <c:layout>
                <c:manualLayout>
                  <c:x val="-0.11904537131797521"/>
                  <c:y val="-0.1285116274841627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27-41B2-8748-58E9A7C12B83}"/>
                </c:ext>
              </c:extLst>
            </c:dLbl>
            <c:dLbl>
              <c:idx val="7"/>
              <c:layout>
                <c:manualLayout>
                  <c:x val="7.9541622283951952E-2"/>
                  <c:y val="-0.1822659102446969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27-41B2-8748-58E9A7C12B83}"/>
                </c:ext>
              </c:extLst>
            </c:dLbl>
            <c:dLbl>
              <c:idx val="8"/>
              <c:layout>
                <c:manualLayout>
                  <c:x val="0.25851751289709474"/>
                  <c:y val="-0.1767301173411298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27-41B2-8748-58E9A7C12B83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027-41B2-8748-58E9A7C12B83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027-41B2-8748-58E9A7C12B8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'1月'!$T$5:$T$13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アメリカ</c:v>
                </c:pt>
                <c:pt idx="6">
                  <c:v>タイ</c:v>
                </c:pt>
                <c:pt idx="7">
                  <c:v>パキスタン</c:v>
                </c:pt>
                <c:pt idx="8">
                  <c:v>その他</c:v>
                </c:pt>
              </c:strCache>
            </c:strRef>
          </c:cat>
          <c:val>
            <c:numRef>
              <c:f>'1月'!$X$5:$X$13</c:f>
              <c:numCache>
                <c:formatCode>#,##0.0;[Red]\-#,##0.0</c:formatCode>
                <c:ptCount val="9"/>
                <c:pt idx="0">
                  <c:v>41.4</c:v>
                </c:pt>
                <c:pt idx="1">
                  <c:v>25.900000000000002</c:v>
                </c:pt>
                <c:pt idx="2">
                  <c:v>12.5</c:v>
                </c:pt>
                <c:pt idx="3">
                  <c:v>4.5999999999999996</c:v>
                </c:pt>
                <c:pt idx="4">
                  <c:v>4.3999999999999995</c:v>
                </c:pt>
                <c:pt idx="5">
                  <c:v>3</c:v>
                </c:pt>
                <c:pt idx="6">
                  <c:v>1.6</c:v>
                </c:pt>
                <c:pt idx="7">
                  <c:v>1.2</c:v>
                </c:pt>
                <c:pt idx="8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027-41B2-8748-58E9A7C12B83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（月）</a:t>
            </a:r>
          </a:p>
        </c:rich>
      </c:tx>
      <c:layout>
        <c:manualLayout>
          <c:xMode val="edge"/>
          <c:yMode val="edge"/>
          <c:x val="0.86388197010426981"/>
          <c:y val="0.8927625627861128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8929992136166"/>
          <c:y val="0.11796262090867558"/>
          <c:w val="0.74932663865518567"/>
          <c:h val="0.742628317993253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'4月'!$T$21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FF" mc:Ignorable="a14" a14:legacySpreadsheetColorIndex="12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12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'4月'!$U$21:$AF$21</c:f>
              <c:numCache>
                <c:formatCode>General</c:formatCode>
                <c:ptCount val="12"/>
                <c:pt idx="0">
                  <c:v>258</c:v>
                </c:pt>
                <c:pt idx="1">
                  <c:v>259</c:v>
                </c:pt>
                <c:pt idx="2">
                  <c:v>254</c:v>
                </c:pt>
                <c:pt idx="3">
                  <c:v>256</c:v>
                </c:pt>
                <c:pt idx="4">
                  <c:v>254</c:v>
                </c:pt>
                <c:pt idx="5">
                  <c:v>251</c:v>
                </c:pt>
                <c:pt idx="6">
                  <c:v>251</c:v>
                </c:pt>
                <c:pt idx="7">
                  <c:v>251</c:v>
                </c:pt>
                <c:pt idx="8">
                  <c:v>251</c:v>
                </c:pt>
                <c:pt idx="9">
                  <c:v>231</c:v>
                </c:pt>
                <c:pt idx="10">
                  <c:v>234</c:v>
                </c:pt>
                <c:pt idx="11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E-41F4-A153-D266E6F2031A}"/>
            </c:ext>
          </c:extLst>
        </c:ser>
        <c:ser>
          <c:idx val="1"/>
          <c:order val="1"/>
          <c:tx>
            <c:strRef>
              <c:f>'4月'!$T$22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100000">
                  <a:srgbClr xmlns:mc="http://schemas.openxmlformats.org/markup-compatibility/2006" xmlns:a14="http://schemas.microsoft.com/office/drawing/2010/main" val="FFE6F3" mc:Ignorable="a14" a14:legacySpreadsheetColorIndex="45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'4月'!$U$22:$AF$22</c:f>
              <c:numCache>
                <c:formatCode>General</c:formatCode>
                <c:ptCount val="12"/>
                <c:pt idx="0">
                  <c:v>307</c:v>
                </c:pt>
                <c:pt idx="1">
                  <c:v>307</c:v>
                </c:pt>
                <c:pt idx="2">
                  <c:v>317</c:v>
                </c:pt>
                <c:pt idx="3">
                  <c:v>312</c:v>
                </c:pt>
                <c:pt idx="4">
                  <c:v>310</c:v>
                </c:pt>
                <c:pt idx="5">
                  <c:v>306</c:v>
                </c:pt>
                <c:pt idx="6">
                  <c:v>307</c:v>
                </c:pt>
                <c:pt idx="7">
                  <c:v>311</c:v>
                </c:pt>
                <c:pt idx="8">
                  <c:v>311</c:v>
                </c:pt>
                <c:pt idx="9">
                  <c:v>308</c:v>
                </c:pt>
                <c:pt idx="10">
                  <c:v>310</c:v>
                </c:pt>
                <c:pt idx="11">
                  <c:v>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BE-41F4-A153-D266E6F20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4628000"/>
        <c:axId val="1"/>
      </c:barChart>
      <c:lineChart>
        <c:grouping val="standard"/>
        <c:varyColors val="0"/>
        <c:ser>
          <c:idx val="2"/>
          <c:order val="2"/>
          <c:tx>
            <c:strRef>
              <c:f>'4月'!$T$23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'4月'!$U$20:$AF$20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'4月'!$U$23:$AF$23</c:f>
              <c:numCache>
                <c:formatCode>General</c:formatCode>
                <c:ptCount val="12"/>
                <c:pt idx="0">
                  <c:v>565</c:v>
                </c:pt>
                <c:pt idx="1">
                  <c:v>566</c:v>
                </c:pt>
                <c:pt idx="2">
                  <c:v>571</c:v>
                </c:pt>
                <c:pt idx="3">
                  <c:v>568</c:v>
                </c:pt>
                <c:pt idx="4">
                  <c:v>564</c:v>
                </c:pt>
                <c:pt idx="5">
                  <c:v>557</c:v>
                </c:pt>
                <c:pt idx="6">
                  <c:v>558</c:v>
                </c:pt>
                <c:pt idx="7">
                  <c:v>562</c:v>
                </c:pt>
                <c:pt idx="8">
                  <c:v>562</c:v>
                </c:pt>
                <c:pt idx="9">
                  <c:v>539</c:v>
                </c:pt>
                <c:pt idx="10">
                  <c:v>544</c:v>
                </c:pt>
                <c:pt idx="11">
                  <c:v>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BE-41F4-A153-D266E6F20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628000"/>
        <c:axId val="1"/>
      </c:lineChart>
      <c:catAx>
        <c:axId val="434628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814068036964E-2"/>
              <c:y val="2.680968657015354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平成２２年度　男女別居住外国人登録人口</a:t>
                </a:r>
              </a:p>
            </c:rich>
          </c:tx>
          <c:layout>
            <c:manualLayout>
              <c:xMode val="edge"/>
              <c:yMode val="edge"/>
              <c:x val="0.25876027809675478"/>
              <c:y val="1.6085811942092125E-2"/>
            </c:manualLayout>
          </c:layout>
          <c:overlay val="0"/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628000"/>
        <c:crosses val="autoZero"/>
        <c:crossBetween val="between"/>
        <c:majorUnit val="100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41"/>
            </a:gs>
            <a:gs pos="100000">
              <a:srgbClr xmlns:mc="http://schemas.openxmlformats.org/markup-compatibility/2006" xmlns:a14="http://schemas.microsoft.com/office/drawing/2010/main" val="BAE8E8" mc:Ignorable="a14" a14:legacySpreadsheetColorIndex="41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27013421162594"/>
          <c:y val="0.11528165225166022"/>
          <c:w val="7.0080908651204421E-2"/>
          <c:h val="0.147453276135844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（月）</a:t>
            </a:r>
          </a:p>
        </c:rich>
      </c:tx>
      <c:layout>
        <c:manualLayout>
          <c:xMode val="edge"/>
          <c:yMode val="edge"/>
          <c:x val="0.86388197010426981"/>
          <c:y val="0.8942076489290392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8929992136166"/>
          <c:y val="0.11335026535720216"/>
          <c:w val="0.74932663865518567"/>
          <c:h val="0.735517277428956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'1月'!$T$21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FF" mc:Ignorable="a14" a14:legacySpreadsheetColorIndex="12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12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'1月'!$U$21:$AF$21</c:f>
              <c:numCache>
                <c:formatCode>General</c:formatCode>
                <c:ptCount val="12"/>
                <c:pt idx="0">
                  <c:v>237</c:v>
                </c:pt>
                <c:pt idx="1">
                  <c:v>238</c:v>
                </c:pt>
                <c:pt idx="2">
                  <c:v>253</c:v>
                </c:pt>
                <c:pt idx="3">
                  <c:v>247</c:v>
                </c:pt>
                <c:pt idx="4">
                  <c:v>247</c:v>
                </c:pt>
                <c:pt idx="5">
                  <c:v>248</c:v>
                </c:pt>
                <c:pt idx="6">
                  <c:v>247</c:v>
                </c:pt>
                <c:pt idx="7">
                  <c:v>253</c:v>
                </c:pt>
                <c:pt idx="8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1-4AC1-BCAC-14D7F1483296}"/>
            </c:ext>
          </c:extLst>
        </c:ser>
        <c:ser>
          <c:idx val="1"/>
          <c:order val="1"/>
          <c:tx>
            <c:strRef>
              <c:f>'1月'!$T$22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100000">
                  <a:srgbClr xmlns:mc="http://schemas.openxmlformats.org/markup-compatibility/2006" xmlns:a14="http://schemas.microsoft.com/office/drawing/2010/main" val="FFE6F3" mc:Ignorable="a14" a14:legacySpreadsheetColorIndex="45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'1月'!$U$22:$AF$22</c:f>
              <c:numCache>
                <c:formatCode>General</c:formatCode>
                <c:ptCount val="12"/>
                <c:pt idx="0">
                  <c:v>318</c:v>
                </c:pt>
                <c:pt idx="1">
                  <c:v>315</c:v>
                </c:pt>
                <c:pt idx="2">
                  <c:v>300</c:v>
                </c:pt>
                <c:pt idx="3">
                  <c:v>311</c:v>
                </c:pt>
                <c:pt idx="4">
                  <c:v>312</c:v>
                </c:pt>
                <c:pt idx="5">
                  <c:v>306</c:v>
                </c:pt>
                <c:pt idx="6">
                  <c:v>316</c:v>
                </c:pt>
                <c:pt idx="7">
                  <c:v>316</c:v>
                </c:pt>
                <c:pt idx="8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A1-4AC1-BCAC-14D7F1483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2098936"/>
        <c:axId val="1"/>
      </c:barChart>
      <c:lineChart>
        <c:grouping val="standard"/>
        <c:varyColors val="0"/>
        <c:ser>
          <c:idx val="2"/>
          <c:order val="2"/>
          <c:tx>
            <c:strRef>
              <c:f>'1月'!$T$23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'1月'!$U$20:$AF$20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'1月'!$U$23:$AF$23</c:f>
              <c:numCache>
                <c:formatCode>General</c:formatCode>
                <c:ptCount val="12"/>
                <c:pt idx="0">
                  <c:v>555</c:v>
                </c:pt>
                <c:pt idx="1">
                  <c:v>553</c:v>
                </c:pt>
                <c:pt idx="2">
                  <c:v>553</c:v>
                </c:pt>
                <c:pt idx="3">
                  <c:v>558</c:v>
                </c:pt>
                <c:pt idx="4">
                  <c:v>559</c:v>
                </c:pt>
                <c:pt idx="5">
                  <c:v>554</c:v>
                </c:pt>
                <c:pt idx="6">
                  <c:v>563</c:v>
                </c:pt>
                <c:pt idx="7">
                  <c:v>569</c:v>
                </c:pt>
                <c:pt idx="8">
                  <c:v>567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A1-4AC1-BCAC-14D7F1483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098936"/>
        <c:axId val="1"/>
      </c:lineChart>
      <c:catAx>
        <c:axId val="482098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814068036964E-2"/>
              <c:y val="2.267005307144043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平成２３年度　男女別居住外国人登録人口</a:t>
                </a:r>
              </a:p>
            </c:rich>
          </c:tx>
          <c:layout>
            <c:manualLayout>
              <c:xMode val="edge"/>
              <c:yMode val="edge"/>
              <c:x val="0.2601079878785087"/>
              <c:y val="1.2594473928578017E-2"/>
            </c:manualLayout>
          </c:layout>
          <c:overlay val="0"/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2098936"/>
        <c:crosses val="autoZero"/>
        <c:crossBetween val="between"/>
        <c:majorUnit val="100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41"/>
            </a:gs>
            <a:gs pos="100000">
              <a:srgbClr xmlns:mc="http://schemas.openxmlformats.org/markup-compatibility/2006" xmlns:a14="http://schemas.microsoft.com/office/drawing/2010/main" val="BAE8E8" mc:Ignorable="a14" a14:legacySpreadsheetColorIndex="41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61784399337985"/>
          <c:y val="0.11586916014291776"/>
          <c:w val="7.0080908651204421E-2"/>
          <c:h val="0.138539213214358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7931034482758619"/>
          <c:y val="3.2258149199190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EDEDFF" mc:Ignorable="a14" a14:legacySpreadsheetColorIndex="24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92-4097-BE86-A9CB71A37C20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  <a:gs pos="100000">
                    <a:srgbClr xmlns:mc="http://schemas.openxmlformats.org/markup-compatibility/2006" xmlns:a14="http://schemas.microsoft.com/office/drawing/2010/main" val="C1FFC1" mc:Ignorable="a14" a14:legacySpreadsheetColorIndex="11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92-4097-BE86-A9CB71A37C20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99" mc:Ignorable="a14" a14:legacySpreadsheetColorIndex="47"/>
                  </a:gs>
                  <a:gs pos="100000">
                    <a:srgbClr xmlns:mc="http://schemas.openxmlformats.org/markup-compatibility/2006" xmlns:a14="http://schemas.microsoft.com/office/drawing/2010/main" val="E8BA8B" mc:Ignorable="a14" a14:legacySpreadsheetColorIndex="47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92-4097-BE86-A9CB71A37C20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00" mc:Ignorable="a14" a14:legacySpreadsheetColorIndex="13"/>
                  </a:gs>
                  <a:gs pos="100000">
                    <a:srgbClr xmlns:mc="http://schemas.openxmlformats.org/markup-compatibility/2006" xmlns:a14="http://schemas.microsoft.com/office/drawing/2010/main" val="E0E000" mc:Ignorable="a14" a14:legacySpreadsheetColorIndex="13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92-4097-BE86-A9CB71A37C20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00" mc:Ignorable="a14" a14:legacySpreadsheetColorIndex="51"/>
                  </a:gs>
                  <a:gs pos="100000">
                    <a:srgbClr xmlns:mc="http://schemas.openxmlformats.org/markup-compatibility/2006" xmlns:a14="http://schemas.microsoft.com/office/drawing/2010/main" val="FFCC00" mc:Ignorable="a14" a14:legacySpreadsheetColorIndex="51">
                      <a:gamma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292-4097-BE86-A9CB71A37C20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8080" mc:Ignorable="a14" a14:legacySpreadsheetColorIndex="29"/>
                  </a:gs>
                  <a:gs pos="100000">
                    <a:srgbClr xmlns:mc="http://schemas.openxmlformats.org/markup-compatibility/2006" xmlns:a14="http://schemas.microsoft.com/office/drawing/2010/main" val="E87474" mc:Ignorable="a14" a14:legacySpreadsheetColorIndex="2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292-4097-BE86-A9CB71A37C20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CC00" mc:Ignorable="a14" a14:legacySpreadsheetColorIndex="50"/>
                  </a:gs>
                  <a:gs pos="100000">
                    <a:srgbClr xmlns:mc="http://schemas.openxmlformats.org/markup-compatibility/2006" xmlns:a14="http://schemas.microsoft.com/office/drawing/2010/main" val="86B300" mc:Ignorable="a14" a14:legacySpreadsheetColorIndex="5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292-4097-BE86-A9CB71A37C20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CCFF" mc:Ignorable="a14" a14:legacySpreadsheetColorIndex="31"/>
                  </a:gs>
                  <a:gs pos="100000">
                    <a:srgbClr xmlns:mc="http://schemas.openxmlformats.org/markup-compatibility/2006" xmlns:a14="http://schemas.microsoft.com/office/drawing/2010/main" val="A7A7D1" mc:Ignorable="a14" a14:legacySpreadsheetColorIndex="31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292-4097-BE86-A9CB71A37C20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FF" mc:Ignorable="a14" a14:legacySpreadsheetColorIndex="15"/>
                  </a:gs>
                  <a:gs pos="100000">
                    <a:srgbClr xmlns:mc="http://schemas.openxmlformats.org/markup-compatibility/2006" xmlns:a14="http://schemas.microsoft.com/office/drawing/2010/main" val="00E0E0" mc:Ignorable="a14" a14:legacySpreadsheetColorIndex="15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292-4097-BE86-A9CB71A37C20}"/>
              </c:ext>
            </c:extLst>
          </c:dPt>
          <c:dLbls>
            <c:dLbl>
              <c:idx val="0"/>
              <c:layout>
                <c:manualLayout>
                  <c:x val="0.17023023315719488"/>
                  <c:y val="0.2356557520262517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292-4097-BE86-A9CB71A37C20}"/>
                </c:ext>
              </c:extLst>
            </c:dLbl>
            <c:dLbl>
              <c:idx val="1"/>
              <c:layout>
                <c:manualLayout>
                  <c:x val="0.11831213406016555"/>
                  <c:y val="0.26864309444514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292-4097-BE86-A9CB71A37C20}"/>
                </c:ext>
              </c:extLst>
            </c:dLbl>
            <c:dLbl>
              <c:idx val="2"/>
              <c:layout>
                <c:manualLayout>
                  <c:x val="1.3445839164003659E-2"/>
                  <c:y val="0.1612888835635319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292-4097-BE86-A9CB71A37C20}"/>
                </c:ext>
              </c:extLst>
            </c:dLbl>
            <c:dLbl>
              <c:idx val="3"/>
              <c:layout>
                <c:manualLayout>
                  <c:x val="-0.27150580978438704"/>
                  <c:y val="0.167640116840602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292-4097-BE86-A9CB71A37C20}"/>
                </c:ext>
              </c:extLst>
            </c:dLbl>
            <c:dLbl>
              <c:idx val="4"/>
              <c:layout>
                <c:manualLayout>
                  <c:x val="-0.26935873068916782"/>
                  <c:y val="6.921908270870663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292-4097-BE86-A9CB71A37C20}"/>
                </c:ext>
              </c:extLst>
            </c:dLbl>
            <c:dLbl>
              <c:idx val="5"/>
              <c:layout>
                <c:manualLayout>
                  <c:x val="-0.32741173931507894"/>
                  <c:y val="-5.920143637606856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292-4097-BE86-A9CB71A37C20}"/>
                </c:ext>
              </c:extLst>
            </c:dLbl>
            <c:dLbl>
              <c:idx val="6"/>
              <c:layout>
                <c:manualLayout>
                  <c:x val="-0.13733453079638253"/>
                  <c:y val="-0.1114616458178269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292-4097-BE86-A9CB71A37C20}"/>
                </c:ext>
              </c:extLst>
            </c:dLbl>
            <c:dLbl>
              <c:idx val="7"/>
              <c:layout>
                <c:manualLayout>
                  <c:x val="5.631390240676154E-2"/>
                  <c:y val="-0.1779111914756475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292-4097-BE86-A9CB71A37C20}"/>
                </c:ext>
              </c:extLst>
            </c:dLbl>
            <c:dLbl>
              <c:idx val="8"/>
              <c:layout>
                <c:manualLayout>
                  <c:x val="0.23659279990531684"/>
                  <c:y val="-0.1829658439263984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292-4097-BE86-A9CB71A37C20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92-4097-BE86-A9CB71A37C20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292-4097-BE86-A9CB71A37C2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'2月'!$T$5:$T$13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アメリカ</c:v>
                </c:pt>
                <c:pt idx="6">
                  <c:v>タイ</c:v>
                </c:pt>
                <c:pt idx="7">
                  <c:v>パキスタン</c:v>
                </c:pt>
                <c:pt idx="8">
                  <c:v>その他</c:v>
                </c:pt>
              </c:strCache>
            </c:strRef>
          </c:cat>
          <c:val>
            <c:numRef>
              <c:f>'2月'!$X$5:$X$13</c:f>
              <c:numCache>
                <c:formatCode>#,##0.0;[Red]\-#,##0.0</c:formatCode>
                <c:ptCount val="9"/>
                <c:pt idx="0">
                  <c:v>41.4</c:v>
                </c:pt>
                <c:pt idx="1">
                  <c:v>25.2</c:v>
                </c:pt>
                <c:pt idx="2">
                  <c:v>12.5</c:v>
                </c:pt>
                <c:pt idx="3">
                  <c:v>4.3999999999999995</c:v>
                </c:pt>
                <c:pt idx="4">
                  <c:v>4.3999999999999995</c:v>
                </c:pt>
                <c:pt idx="5">
                  <c:v>3</c:v>
                </c:pt>
                <c:pt idx="6">
                  <c:v>1.6</c:v>
                </c:pt>
                <c:pt idx="7">
                  <c:v>1.2</c:v>
                </c:pt>
                <c:pt idx="8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292-4097-BE86-A9CB71A37C20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（月）</a:t>
            </a:r>
          </a:p>
        </c:rich>
      </c:tx>
      <c:layout>
        <c:manualLayout>
          <c:xMode val="edge"/>
          <c:yMode val="edge"/>
          <c:x val="0.86388197010426981"/>
          <c:y val="0.8942076489290392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8929992136166"/>
          <c:y val="0.11335026535720216"/>
          <c:w val="0.74932663865518567"/>
          <c:h val="0.735517277428956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'2月'!$T$21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FF" mc:Ignorable="a14" a14:legacySpreadsheetColorIndex="12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12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'2月'!$U$21:$AF$21</c:f>
              <c:numCache>
                <c:formatCode>General</c:formatCode>
                <c:ptCount val="12"/>
                <c:pt idx="0">
                  <c:v>237</c:v>
                </c:pt>
                <c:pt idx="1">
                  <c:v>238</c:v>
                </c:pt>
                <c:pt idx="2">
                  <c:v>253</c:v>
                </c:pt>
                <c:pt idx="3">
                  <c:v>247</c:v>
                </c:pt>
                <c:pt idx="4">
                  <c:v>247</c:v>
                </c:pt>
                <c:pt idx="5">
                  <c:v>248</c:v>
                </c:pt>
                <c:pt idx="6">
                  <c:v>247</c:v>
                </c:pt>
                <c:pt idx="7">
                  <c:v>253</c:v>
                </c:pt>
                <c:pt idx="8">
                  <c:v>253</c:v>
                </c:pt>
                <c:pt idx="9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D-4F41-8CB1-CD593375EFAD}"/>
            </c:ext>
          </c:extLst>
        </c:ser>
        <c:ser>
          <c:idx val="1"/>
          <c:order val="1"/>
          <c:tx>
            <c:strRef>
              <c:f>'2月'!$T$22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100000">
                  <a:srgbClr xmlns:mc="http://schemas.openxmlformats.org/markup-compatibility/2006" xmlns:a14="http://schemas.microsoft.com/office/drawing/2010/main" val="FFE6F3" mc:Ignorable="a14" a14:legacySpreadsheetColorIndex="45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'2月'!$U$22:$AF$22</c:f>
              <c:numCache>
                <c:formatCode>General</c:formatCode>
                <c:ptCount val="12"/>
                <c:pt idx="0">
                  <c:v>318</c:v>
                </c:pt>
                <c:pt idx="1">
                  <c:v>315</c:v>
                </c:pt>
                <c:pt idx="2">
                  <c:v>300</c:v>
                </c:pt>
                <c:pt idx="3">
                  <c:v>311</c:v>
                </c:pt>
                <c:pt idx="4">
                  <c:v>312</c:v>
                </c:pt>
                <c:pt idx="5">
                  <c:v>306</c:v>
                </c:pt>
                <c:pt idx="6">
                  <c:v>316</c:v>
                </c:pt>
                <c:pt idx="7">
                  <c:v>316</c:v>
                </c:pt>
                <c:pt idx="8">
                  <c:v>314</c:v>
                </c:pt>
                <c:pt idx="9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6D-4F41-8CB1-CD593375E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6398184"/>
        <c:axId val="1"/>
      </c:barChart>
      <c:lineChart>
        <c:grouping val="standard"/>
        <c:varyColors val="0"/>
        <c:ser>
          <c:idx val="2"/>
          <c:order val="2"/>
          <c:tx>
            <c:strRef>
              <c:f>'2月'!$T$23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'2月'!$U$20:$AF$20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'2月'!$U$23:$AF$23</c:f>
              <c:numCache>
                <c:formatCode>General</c:formatCode>
                <c:ptCount val="12"/>
                <c:pt idx="0">
                  <c:v>555</c:v>
                </c:pt>
                <c:pt idx="1">
                  <c:v>553</c:v>
                </c:pt>
                <c:pt idx="2">
                  <c:v>553</c:v>
                </c:pt>
                <c:pt idx="3">
                  <c:v>558</c:v>
                </c:pt>
                <c:pt idx="4">
                  <c:v>559</c:v>
                </c:pt>
                <c:pt idx="5">
                  <c:v>554</c:v>
                </c:pt>
                <c:pt idx="6">
                  <c:v>563</c:v>
                </c:pt>
                <c:pt idx="7">
                  <c:v>569</c:v>
                </c:pt>
                <c:pt idx="8">
                  <c:v>567</c:v>
                </c:pt>
                <c:pt idx="9">
                  <c:v>568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6D-4F41-8CB1-CD593375E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398184"/>
        <c:axId val="1"/>
      </c:lineChart>
      <c:catAx>
        <c:axId val="496398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814068036964E-2"/>
              <c:y val="2.267005307144043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平成２３年度　男女別居住外国人登録人口</a:t>
                </a:r>
              </a:p>
            </c:rich>
          </c:tx>
          <c:layout>
            <c:manualLayout>
              <c:xMode val="edge"/>
              <c:yMode val="edge"/>
              <c:x val="0.2601079878785087"/>
              <c:y val="1.2594473928578017E-2"/>
            </c:manualLayout>
          </c:layout>
          <c:overlay val="0"/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6398184"/>
        <c:crosses val="autoZero"/>
        <c:crossBetween val="between"/>
        <c:majorUnit val="100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41"/>
            </a:gs>
            <a:gs pos="100000">
              <a:srgbClr xmlns:mc="http://schemas.openxmlformats.org/markup-compatibility/2006" xmlns:a14="http://schemas.microsoft.com/office/drawing/2010/main" val="BAE8E8" mc:Ignorable="a14" a14:legacySpreadsheetColorIndex="41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61784399337985"/>
          <c:y val="0.11586916014291776"/>
          <c:w val="7.0080908651204421E-2"/>
          <c:h val="0.138539213214358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7931034482758619"/>
          <c:y val="3.2258149199190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EDEDFF" mc:Ignorable="a14" a14:legacySpreadsheetColorIndex="24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373-4E6E-ABFA-0D101C61884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  <a:gs pos="100000">
                    <a:srgbClr xmlns:mc="http://schemas.openxmlformats.org/markup-compatibility/2006" xmlns:a14="http://schemas.microsoft.com/office/drawing/2010/main" val="C1FFC1" mc:Ignorable="a14" a14:legacySpreadsheetColorIndex="11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373-4E6E-ABFA-0D101C61884B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99" mc:Ignorable="a14" a14:legacySpreadsheetColorIndex="47"/>
                  </a:gs>
                  <a:gs pos="100000">
                    <a:srgbClr xmlns:mc="http://schemas.openxmlformats.org/markup-compatibility/2006" xmlns:a14="http://schemas.microsoft.com/office/drawing/2010/main" val="E8BA8B" mc:Ignorable="a14" a14:legacySpreadsheetColorIndex="47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373-4E6E-ABFA-0D101C61884B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00" mc:Ignorable="a14" a14:legacySpreadsheetColorIndex="13"/>
                  </a:gs>
                  <a:gs pos="100000">
                    <a:srgbClr xmlns:mc="http://schemas.openxmlformats.org/markup-compatibility/2006" xmlns:a14="http://schemas.microsoft.com/office/drawing/2010/main" val="E0E000" mc:Ignorable="a14" a14:legacySpreadsheetColorIndex="13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373-4E6E-ABFA-0D101C61884B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00" mc:Ignorable="a14" a14:legacySpreadsheetColorIndex="51"/>
                  </a:gs>
                  <a:gs pos="100000">
                    <a:srgbClr xmlns:mc="http://schemas.openxmlformats.org/markup-compatibility/2006" xmlns:a14="http://schemas.microsoft.com/office/drawing/2010/main" val="FFCC00" mc:Ignorable="a14" a14:legacySpreadsheetColorIndex="51">
                      <a:gamma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373-4E6E-ABFA-0D101C61884B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8080" mc:Ignorable="a14" a14:legacySpreadsheetColorIndex="29"/>
                  </a:gs>
                  <a:gs pos="100000">
                    <a:srgbClr xmlns:mc="http://schemas.openxmlformats.org/markup-compatibility/2006" xmlns:a14="http://schemas.microsoft.com/office/drawing/2010/main" val="E87474" mc:Ignorable="a14" a14:legacySpreadsheetColorIndex="2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373-4E6E-ABFA-0D101C61884B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CC00" mc:Ignorable="a14" a14:legacySpreadsheetColorIndex="50"/>
                  </a:gs>
                  <a:gs pos="100000">
                    <a:srgbClr xmlns:mc="http://schemas.openxmlformats.org/markup-compatibility/2006" xmlns:a14="http://schemas.microsoft.com/office/drawing/2010/main" val="86B300" mc:Ignorable="a14" a14:legacySpreadsheetColorIndex="5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373-4E6E-ABFA-0D101C61884B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CCFF" mc:Ignorable="a14" a14:legacySpreadsheetColorIndex="31"/>
                  </a:gs>
                  <a:gs pos="100000">
                    <a:srgbClr xmlns:mc="http://schemas.openxmlformats.org/markup-compatibility/2006" xmlns:a14="http://schemas.microsoft.com/office/drawing/2010/main" val="A7A7D1" mc:Ignorable="a14" a14:legacySpreadsheetColorIndex="31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373-4E6E-ABFA-0D101C61884B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FF" mc:Ignorable="a14" a14:legacySpreadsheetColorIndex="15"/>
                  </a:gs>
                  <a:gs pos="100000">
                    <a:srgbClr xmlns:mc="http://schemas.openxmlformats.org/markup-compatibility/2006" xmlns:a14="http://schemas.microsoft.com/office/drawing/2010/main" val="00E0E0" mc:Ignorable="a14" a14:legacySpreadsheetColorIndex="15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373-4E6E-ABFA-0D101C61884B}"/>
              </c:ext>
            </c:extLst>
          </c:dPt>
          <c:dLbls>
            <c:dLbl>
              <c:idx val="0"/>
              <c:layout>
                <c:manualLayout>
                  <c:x val="0.17030403029859997"/>
                  <c:y val="0.2359252747875194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373-4E6E-ABFA-0D101C61884B}"/>
                </c:ext>
              </c:extLst>
            </c:dLbl>
            <c:dLbl>
              <c:idx val="1"/>
              <c:layout>
                <c:manualLayout>
                  <c:x val="0.11789246503338274"/>
                  <c:y val="0.2685344386722758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373-4E6E-ABFA-0D101C61884B}"/>
                </c:ext>
              </c:extLst>
            </c:dLbl>
            <c:dLbl>
              <c:idx val="2"/>
              <c:layout>
                <c:manualLayout>
                  <c:x val="1.3474522581229054E-2"/>
                  <c:y val="0.1615047839953328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373-4E6E-ABFA-0D101C61884B}"/>
                </c:ext>
              </c:extLst>
            </c:dLbl>
            <c:dLbl>
              <c:idx val="3"/>
              <c:layout>
                <c:manualLayout>
                  <c:x val="-0.2721730473346004"/>
                  <c:y val="0.1692324178029823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373-4E6E-ABFA-0D101C61884B}"/>
                </c:ext>
              </c:extLst>
            </c:dLbl>
            <c:dLbl>
              <c:idx val="4"/>
              <c:layout>
                <c:manualLayout>
                  <c:x val="-0.26840048177001752"/>
                  <c:y val="6.327206297727744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373-4E6E-ABFA-0D101C61884B}"/>
                </c:ext>
              </c:extLst>
            </c:dLbl>
            <c:dLbl>
              <c:idx val="5"/>
              <c:layout>
                <c:manualLayout>
                  <c:x val="-0.32351525024889127"/>
                  <c:y val="-6.8846146115340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373-4E6E-ABFA-0D101C61884B}"/>
                </c:ext>
              </c:extLst>
            </c:dLbl>
            <c:dLbl>
              <c:idx val="6"/>
              <c:layout>
                <c:manualLayout>
                  <c:x val="-0.13726686021011297"/>
                  <c:y val="-0.1115011570079604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373-4E6E-ABFA-0D101C61884B}"/>
                </c:ext>
              </c:extLst>
            </c:dLbl>
            <c:dLbl>
              <c:idx val="7"/>
              <c:layout>
                <c:manualLayout>
                  <c:x val="5.6372940119885584E-2"/>
                  <c:y val="-0.1779388493087409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373-4E6E-ABFA-0D101C61884B}"/>
                </c:ext>
              </c:extLst>
            </c:dLbl>
            <c:dLbl>
              <c:idx val="8"/>
              <c:layout>
                <c:manualLayout>
                  <c:x val="0.25472768158622078"/>
                  <c:y val="-0.1801904579853855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373-4E6E-ABFA-0D101C61884B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373-4E6E-ABFA-0D101C61884B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373-4E6E-ABFA-0D101C61884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'3月'!$T$5:$T$13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アメリカ</c:v>
                </c:pt>
                <c:pt idx="6">
                  <c:v>タイ</c:v>
                </c:pt>
                <c:pt idx="7">
                  <c:v>パキスタン</c:v>
                </c:pt>
                <c:pt idx="8">
                  <c:v>その他</c:v>
                </c:pt>
              </c:strCache>
            </c:strRef>
          </c:cat>
          <c:val>
            <c:numRef>
              <c:f>'3月'!$X$5:$X$13</c:f>
              <c:numCache>
                <c:formatCode>#,##0.0;[Red]\-#,##0.0</c:formatCode>
                <c:ptCount val="9"/>
                <c:pt idx="0">
                  <c:v>41.3</c:v>
                </c:pt>
                <c:pt idx="1">
                  <c:v>25.2</c:v>
                </c:pt>
                <c:pt idx="2">
                  <c:v>12.6</c:v>
                </c:pt>
                <c:pt idx="3">
                  <c:v>4.5999999999999996</c:v>
                </c:pt>
                <c:pt idx="4">
                  <c:v>4.3999999999999995</c:v>
                </c:pt>
                <c:pt idx="5">
                  <c:v>2.8000000000000003</c:v>
                </c:pt>
                <c:pt idx="6">
                  <c:v>1.4000000000000001</c:v>
                </c:pt>
                <c:pt idx="7">
                  <c:v>1.4000000000000001</c:v>
                </c:pt>
                <c:pt idx="8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373-4E6E-ABFA-0D101C61884B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（月）</a:t>
            </a:r>
          </a:p>
        </c:rich>
      </c:tx>
      <c:layout>
        <c:manualLayout>
          <c:xMode val="edge"/>
          <c:yMode val="edge"/>
          <c:x val="0.86388197010426981"/>
          <c:y val="0.8942076489290392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8929992136166"/>
          <c:y val="0.11335026535720216"/>
          <c:w val="0.74932663865518567"/>
          <c:h val="0.735517277428956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'3月'!$T$21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FF" mc:Ignorable="a14" a14:legacySpreadsheetColorIndex="12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12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'3月'!$U$21:$AF$21</c:f>
              <c:numCache>
                <c:formatCode>General</c:formatCode>
                <c:ptCount val="12"/>
                <c:pt idx="0">
                  <c:v>237</c:v>
                </c:pt>
                <c:pt idx="1">
                  <c:v>238</c:v>
                </c:pt>
                <c:pt idx="2">
                  <c:v>253</c:v>
                </c:pt>
                <c:pt idx="3">
                  <c:v>247</c:v>
                </c:pt>
                <c:pt idx="4">
                  <c:v>247</c:v>
                </c:pt>
                <c:pt idx="5">
                  <c:v>248</c:v>
                </c:pt>
                <c:pt idx="6">
                  <c:v>247</c:v>
                </c:pt>
                <c:pt idx="7">
                  <c:v>253</c:v>
                </c:pt>
                <c:pt idx="8">
                  <c:v>253</c:v>
                </c:pt>
                <c:pt idx="9">
                  <c:v>253</c:v>
                </c:pt>
                <c:pt idx="10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B-494F-B278-22020BE7AE53}"/>
            </c:ext>
          </c:extLst>
        </c:ser>
        <c:ser>
          <c:idx val="1"/>
          <c:order val="1"/>
          <c:tx>
            <c:strRef>
              <c:f>'3月'!$T$22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100000">
                  <a:srgbClr xmlns:mc="http://schemas.openxmlformats.org/markup-compatibility/2006" xmlns:a14="http://schemas.microsoft.com/office/drawing/2010/main" val="FFE6F3" mc:Ignorable="a14" a14:legacySpreadsheetColorIndex="45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'3月'!$U$22:$AF$22</c:f>
              <c:numCache>
                <c:formatCode>General</c:formatCode>
                <c:ptCount val="12"/>
                <c:pt idx="0">
                  <c:v>318</c:v>
                </c:pt>
                <c:pt idx="1">
                  <c:v>315</c:v>
                </c:pt>
                <c:pt idx="2">
                  <c:v>300</c:v>
                </c:pt>
                <c:pt idx="3">
                  <c:v>311</c:v>
                </c:pt>
                <c:pt idx="4">
                  <c:v>312</c:v>
                </c:pt>
                <c:pt idx="5">
                  <c:v>306</c:v>
                </c:pt>
                <c:pt idx="6">
                  <c:v>316</c:v>
                </c:pt>
                <c:pt idx="7">
                  <c:v>316</c:v>
                </c:pt>
                <c:pt idx="8">
                  <c:v>314</c:v>
                </c:pt>
                <c:pt idx="9">
                  <c:v>315</c:v>
                </c:pt>
                <c:pt idx="10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AB-494F-B278-22020BE7A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2906904"/>
        <c:axId val="1"/>
      </c:barChart>
      <c:lineChart>
        <c:grouping val="standard"/>
        <c:varyColors val="0"/>
        <c:ser>
          <c:idx val="2"/>
          <c:order val="2"/>
          <c:tx>
            <c:strRef>
              <c:f>'3月'!$T$23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'3月'!$U$20:$AF$20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'3月'!$U$23:$AF$23</c:f>
              <c:numCache>
                <c:formatCode>General</c:formatCode>
                <c:ptCount val="12"/>
                <c:pt idx="0">
                  <c:v>555</c:v>
                </c:pt>
                <c:pt idx="1">
                  <c:v>553</c:v>
                </c:pt>
                <c:pt idx="2">
                  <c:v>553</c:v>
                </c:pt>
                <c:pt idx="3">
                  <c:v>558</c:v>
                </c:pt>
                <c:pt idx="4">
                  <c:v>559</c:v>
                </c:pt>
                <c:pt idx="5">
                  <c:v>554</c:v>
                </c:pt>
                <c:pt idx="6">
                  <c:v>563</c:v>
                </c:pt>
                <c:pt idx="7">
                  <c:v>569</c:v>
                </c:pt>
                <c:pt idx="8">
                  <c:v>567</c:v>
                </c:pt>
                <c:pt idx="9">
                  <c:v>568</c:v>
                </c:pt>
                <c:pt idx="10">
                  <c:v>564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AB-494F-B278-22020BE7A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906904"/>
        <c:axId val="1"/>
      </c:lineChart>
      <c:catAx>
        <c:axId val="482906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814068036964E-2"/>
              <c:y val="2.267005307144043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平成２３年度　男女別居住外国人登録人口</a:t>
                </a:r>
              </a:p>
            </c:rich>
          </c:tx>
          <c:layout>
            <c:manualLayout>
              <c:xMode val="edge"/>
              <c:yMode val="edge"/>
              <c:x val="0.2601079878785087"/>
              <c:y val="1.2594473928578017E-2"/>
            </c:manualLayout>
          </c:layout>
          <c:overlay val="0"/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2906904"/>
        <c:crosses val="autoZero"/>
        <c:crossBetween val="between"/>
        <c:majorUnit val="100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41"/>
            </a:gs>
            <a:gs pos="100000">
              <a:srgbClr xmlns:mc="http://schemas.openxmlformats.org/markup-compatibility/2006" xmlns:a14="http://schemas.microsoft.com/office/drawing/2010/main" val="BAE8E8" mc:Ignorable="a14" a14:legacySpreadsheetColorIndex="41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61784399337985"/>
          <c:y val="0.11586916014291776"/>
          <c:w val="7.0080908651204421E-2"/>
          <c:h val="0.138539213214358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EDEDFF" mc:Ignorable="a14" a14:legacySpreadsheetColorIndex="24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33-41C0-A170-D10D27ED58A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  <a:gs pos="100000">
                    <a:srgbClr xmlns:mc="http://schemas.openxmlformats.org/markup-compatibility/2006" xmlns:a14="http://schemas.microsoft.com/office/drawing/2010/main" val="C1FFC1" mc:Ignorable="a14" a14:legacySpreadsheetColorIndex="11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C33-41C0-A170-D10D27ED58A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99" mc:Ignorable="a14" a14:legacySpreadsheetColorIndex="47"/>
                  </a:gs>
                  <a:gs pos="100000">
                    <a:srgbClr xmlns:mc="http://schemas.openxmlformats.org/markup-compatibility/2006" xmlns:a14="http://schemas.microsoft.com/office/drawing/2010/main" val="E8BA8B" mc:Ignorable="a14" a14:legacySpreadsheetColorIndex="47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C33-41C0-A170-D10D27ED58A3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00" mc:Ignorable="a14" a14:legacySpreadsheetColorIndex="13"/>
                  </a:gs>
                  <a:gs pos="100000">
                    <a:srgbClr xmlns:mc="http://schemas.openxmlformats.org/markup-compatibility/2006" xmlns:a14="http://schemas.microsoft.com/office/drawing/2010/main" val="E0E000" mc:Ignorable="a14" a14:legacySpreadsheetColorIndex="13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C33-41C0-A170-D10D27ED58A3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00" mc:Ignorable="a14" a14:legacySpreadsheetColorIndex="51"/>
                  </a:gs>
                  <a:gs pos="100000">
                    <a:srgbClr xmlns:mc="http://schemas.openxmlformats.org/markup-compatibility/2006" xmlns:a14="http://schemas.microsoft.com/office/drawing/2010/main" val="FFCC00" mc:Ignorable="a14" a14:legacySpreadsheetColorIndex="51">
                      <a:gamma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C33-41C0-A170-D10D27ED58A3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8080" mc:Ignorable="a14" a14:legacySpreadsheetColorIndex="29"/>
                  </a:gs>
                  <a:gs pos="100000">
                    <a:srgbClr xmlns:mc="http://schemas.openxmlformats.org/markup-compatibility/2006" xmlns:a14="http://schemas.microsoft.com/office/drawing/2010/main" val="E87474" mc:Ignorable="a14" a14:legacySpreadsheetColorIndex="2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C33-41C0-A170-D10D27ED58A3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CC00" mc:Ignorable="a14" a14:legacySpreadsheetColorIndex="50"/>
                  </a:gs>
                  <a:gs pos="100000">
                    <a:srgbClr xmlns:mc="http://schemas.openxmlformats.org/markup-compatibility/2006" xmlns:a14="http://schemas.microsoft.com/office/drawing/2010/main" val="86B300" mc:Ignorable="a14" a14:legacySpreadsheetColorIndex="5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C33-41C0-A170-D10D27ED58A3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CCFF" mc:Ignorable="a14" a14:legacySpreadsheetColorIndex="31"/>
                  </a:gs>
                  <a:gs pos="100000">
                    <a:srgbClr xmlns:mc="http://schemas.openxmlformats.org/markup-compatibility/2006" xmlns:a14="http://schemas.microsoft.com/office/drawing/2010/main" val="A7A7D1" mc:Ignorable="a14" a14:legacySpreadsheetColorIndex="31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C33-41C0-A170-D10D27ED58A3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FF" mc:Ignorable="a14" a14:legacySpreadsheetColorIndex="15"/>
                  </a:gs>
                  <a:gs pos="100000">
                    <a:srgbClr xmlns:mc="http://schemas.openxmlformats.org/markup-compatibility/2006" xmlns:a14="http://schemas.microsoft.com/office/drawing/2010/main" val="00E0E0" mc:Ignorable="a14" a14:legacySpreadsheetColorIndex="15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C33-41C0-A170-D10D27ED58A3}"/>
              </c:ext>
            </c:extLst>
          </c:dPt>
          <c:dLbls>
            <c:dLbl>
              <c:idx val="0"/>
              <c:layout>
                <c:manualLayout>
                  <c:x val="0.16757771326329574"/>
                  <c:y val="0.2383439311261842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33-41C0-A170-D10D27ED58A3}"/>
                </c:ext>
              </c:extLst>
            </c:dLbl>
            <c:dLbl>
              <c:idx val="1"/>
              <c:layout>
                <c:manualLayout>
                  <c:x val="0.10258276070928801"/>
                  <c:y val="0.269507810949649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33-41C0-A170-D10D27ED58A3}"/>
                </c:ext>
              </c:extLst>
            </c:dLbl>
            <c:dLbl>
              <c:idx val="2"/>
              <c:layout>
                <c:manualLayout>
                  <c:x val="1.675278653828749E-2"/>
                  <c:y val="0.1507745536785530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33-41C0-A170-D10D27ED58A3}"/>
                </c:ext>
              </c:extLst>
            </c:dLbl>
            <c:dLbl>
              <c:idx val="3"/>
              <c:layout>
                <c:manualLayout>
                  <c:x val="-0.25989821564081678"/>
                  <c:y val="0.1023123432474905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33-41C0-A170-D10D27ED58A3}"/>
                </c:ext>
              </c:extLst>
            </c:dLbl>
            <c:dLbl>
              <c:idx val="4"/>
              <c:layout>
                <c:manualLayout>
                  <c:x val="-0.24024868244254616"/>
                  <c:y val="2.9204768433008232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33-41C0-A170-D10D27ED58A3}"/>
                </c:ext>
              </c:extLst>
            </c:dLbl>
            <c:dLbl>
              <c:idx val="5"/>
              <c:layout>
                <c:manualLayout>
                  <c:x val="-0.26927268043749175"/>
                  <c:y val="-0.1315658424814816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33-41C0-A170-D10D27ED58A3}"/>
                </c:ext>
              </c:extLst>
            </c:dLbl>
            <c:dLbl>
              <c:idx val="6"/>
              <c:layout>
                <c:manualLayout>
                  <c:x val="-9.3440548048204841E-2"/>
                  <c:y val="-0.1331533668272533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C33-41C0-A170-D10D27ED58A3}"/>
                </c:ext>
              </c:extLst>
            </c:dLbl>
            <c:dLbl>
              <c:idx val="7"/>
              <c:layout>
                <c:manualLayout>
                  <c:x val="8.7424270905128887E-2"/>
                  <c:y val="-0.1673072205983348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C33-41C0-A170-D10D27ED58A3}"/>
                </c:ext>
              </c:extLst>
            </c:dLbl>
            <c:dLbl>
              <c:idx val="8"/>
              <c:layout>
                <c:manualLayout>
                  <c:x val="0.25444780940843931"/>
                  <c:y val="-0.1657428738056788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C33-41C0-A170-D10D27ED58A3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C33-41C0-A170-D10D27ED58A3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C33-41C0-A170-D10D27ED58A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'[2]外国人（旧表示形）'!$A$41:$A$49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インドネシア</c:v>
                </c:pt>
                <c:pt idx="6">
                  <c:v>パキスタン</c:v>
                </c:pt>
                <c:pt idx="7">
                  <c:v>ペルー</c:v>
                </c:pt>
                <c:pt idx="8">
                  <c:v>その他</c:v>
                </c:pt>
              </c:strCache>
            </c:strRef>
          </c:cat>
          <c:val>
            <c:numRef>
              <c:f>'5月'!$K$5:$K$13</c:f>
              <c:numCache>
                <c:formatCode>#,##0.0;[Red]\-#,##0.0</c:formatCode>
                <c:ptCount val="9"/>
                <c:pt idx="0">
                  <c:v>41.4</c:v>
                </c:pt>
                <c:pt idx="1">
                  <c:v>29.4</c:v>
                </c:pt>
                <c:pt idx="2">
                  <c:v>11.5</c:v>
                </c:pt>
                <c:pt idx="3">
                  <c:v>5.6000000000000005</c:v>
                </c:pt>
                <c:pt idx="4">
                  <c:v>3.1</c:v>
                </c:pt>
                <c:pt idx="5">
                  <c:v>2</c:v>
                </c:pt>
                <c:pt idx="6">
                  <c:v>1.0999999999999999</c:v>
                </c:pt>
                <c:pt idx="7">
                  <c:v>0.89999999999999991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C33-41C0-A170-D10D27ED58A3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（月）</a:t>
            </a:r>
          </a:p>
        </c:rich>
      </c:tx>
      <c:layout>
        <c:manualLayout>
          <c:xMode val="edge"/>
          <c:yMode val="edge"/>
          <c:x val="0.86388197010426981"/>
          <c:y val="0.8927625627861128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8929992136166"/>
          <c:y val="0.11796262090867558"/>
          <c:w val="0.74932663865518567"/>
          <c:h val="0.742628317993253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'5月'!$T$21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FF" mc:Ignorable="a14" a14:legacySpreadsheetColorIndex="12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12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'5月'!$U$21:$AF$21</c:f>
              <c:numCache>
                <c:formatCode>General</c:formatCode>
                <c:ptCount val="12"/>
                <c:pt idx="0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8-4A41-85CF-48C3FB406835}"/>
            </c:ext>
          </c:extLst>
        </c:ser>
        <c:ser>
          <c:idx val="1"/>
          <c:order val="1"/>
          <c:tx>
            <c:strRef>
              <c:f>'5月'!$T$22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100000">
                  <a:srgbClr xmlns:mc="http://schemas.openxmlformats.org/markup-compatibility/2006" xmlns:a14="http://schemas.microsoft.com/office/drawing/2010/main" val="FFE6F3" mc:Ignorable="a14" a14:legacySpreadsheetColorIndex="45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'5月'!$U$22:$AF$22</c:f>
              <c:numCache>
                <c:formatCode>General</c:formatCode>
                <c:ptCount val="12"/>
                <c:pt idx="0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8-4A41-85CF-48C3FB406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7508128"/>
        <c:axId val="1"/>
      </c:barChart>
      <c:lineChart>
        <c:grouping val="standard"/>
        <c:varyColors val="0"/>
        <c:ser>
          <c:idx val="2"/>
          <c:order val="2"/>
          <c:tx>
            <c:strRef>
              <c:f>'5月'!$T$23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'5月'!$U$20:$AF$20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'5月'!$U$23:$AF$23</c:f>
              <c:numCache>
                <c:formatCode>General</c:formatCode>
                <c:ptCount val="12"/>
                <c:pt idx="0">
                  <c:v>555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E8-4A41-85CF-48C3FB406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508128"/>
        <c:axId val="1"/>
      </c:lineChart>
      <c:catAx>
        <c:axId val="427508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814068036964E-2"/>
              <c:y val="2.680968657015354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平成２３年度　男女別居住外国人登録人口</a:t>
                </a:r>
              </a:p>
            </c:rich>
          </c:tx>
          <c:layout>
            <c:manualLayout>
              <c:xMode val="edge"/>
              <c:yMode val="edge"/>
              <c:x val="0.25876027809675478"/>
              <c:y val="1.6085811942092125E-2"/>
            </c:manualLayout>
          </c:layout>
          <c:overlay val="0"/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508128"/>
        <c:crosses val="autoZero"/>
        <c:crossBetween val="between"/>
        <c:majorUnit val="100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41"/>
            </a:gs>
            <a:gs pos="100000">
              <a:srgbClr xmlns:mc="http://schemas.openxmlformats.org/markup-compatibility/2006" xmlns:a14="http://schemas.microsoft.com/office/drawing/2010/main" val="BAE8E8" mc:Ignorable="a14" a14:legacySpreadsheetColorIndex="41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27013421162594"/>
          <c:y val="0.11528165225166022"/>
          <c:w val="7.0080908651204421E-2"/>
          <c:h val="0.147453276135844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7931034482758619"/>
          <c:y val="3.2258149199190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EDEDFF" mc:Ignorable="a14" a14:legacySpreadsheetColorIndex="24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77-4965-98A4-25E927C4F3D0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  <a:gs pos="100000">
                    <a:srgbClr xmlns:mc="http://schemas.openxmlformats.org/markup-compatibility/2006" xmlns:a14="http://schemas.microsoft.com/office/drawing/2010/main" val="C1FFC1" mc:Ignorable="a14" a14:legacySpreadsheetColorIndex="11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77-4965-98A4-25E927C4F3D0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99" mc:Ignorable="a14" a14:legacySpreadsheetColorIndex="47"/>
                  </a:gs>
                  <a:gs pos="100000">
                    <a:srgbClr xmlns:mc="http://schemas.openxmlformats.org/markup-compatibility/2006" xmlns:a14="http://schemas.microsoft.com/office/drawing/2010/main" val="E8BA8B" mc:Ignorable="a14" a14:legacySpreadsheetColorIndex="47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77-4965-98A4-25E927C4F3D0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00" mc:Ignorable="a14" a14:legacySpreadsheetColorIndex="13"/>
                  </a:gs>
                  <a:gs pos="100000">
                    <a:srgbClr xmlns:mc="http://schemas.openxmlformats.org/markup-compatibility/2006" xmlns:a14="http://schemas.microsoft.com/office/drawing/2010/main" val="E0E000" mc:Ignorable="a14" a14:legacySpreadsheetColorIndex="13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77-4965-98A4-25E927C4F3D0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00" mc:Ignorable="a14" a14:legacySpreadsheetColorIndex="51"/>
                  </a:gs>
                  <a:gs pos="100000">
                    <a:srgbClr xmlns:mc="http://schemas.openxmlformats.org/markup-compatibility/2006" xmlns:a14="http://schemas.microsoft.com/office/drawing/2010/main" val="FFCC00" mc:Ignorable="a14" a14:legacySpreadsheetColorIndex="51">
                      <a:gamma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B77-4965-98A4-25E927C4F3D0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8080" mc:Ignorable="a14" a14:legacySpreadsheetColorIndex="29"/>
                  </a:gs>
                  <a:gs pos="100000">
                    <a:srgbClr xmlns:mc="http://schemas.openxmlformats.org/markup-compatibility/2006" xmlns:a14="http://schemas.microsoft.com/office/drawing/2010/main" val="E87474" mc:Ignorable="a14" a14:legacySpreadsheetColorIndex="2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B77-4965-98A4-25E927C4F3D0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CC00" mc:Ignorable="a14" a14:legacySpreadsheetColorIndex="50"/>
                  </a:gs>
                  <a:gs pos="100000">
                    <a:srgbClr xmlns:mc="http://schemas.openxmlformats.org/markup-compatibility/2006" xmlns:a14="http://schemas.microsoft.com/office/drawing/2010/main" val="86B300" mc:Ignorable="a14" a14:legacySpreadsheetColorIndex="5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B77-4965-98A4-25E927C4F3D0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CCFF" mc:Ignorable="a14" a14:legacySpreadsheetColorIndex="31"/>
                  </a:gs>
                  <a:gs pos="100000">
                    <a:srgbClr xmlns:mc="http://schemas.openxmlformats.org/markup-compatibility/2006" xmlns:a14="http://schemas.microsoft.com/office/drawing/2010/main" val="A7A7D1" mc:Ignorable="a14" a14:legacySpreadsheetColorIndex="31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B77-4965-98A4-25E927C4F3D0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FF" mc:Ignorable="a14" a14:legacySpreadsheetColorIndex="15"/>
                  </a:gs>
                  <a:gs pos="100000">
                    <a:srgbClr xmlns:mc="http://schemas.openxmlformats.org/markup-compatibility/2006" xmlns:a14="http://schemas.microsoft.com/office/drawing/2010/main" val="00E0E0" mc:Ignorable="a14" a14:legacySpreadsheetColorIndex="15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B77-4965-98A4-25E927C4F3D0}"/>
              </c:ext>
            </c:extLst>
          </c:dPt>
          <c:dLbls>
            <c:dLbl>
              <c:idx val="0"/>
              <c:layout>
                <c:manualLayout>
                  <c:x val="0.16732958778030738"/>
                  <c:y val="0.2347362701872880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77-4965-98A4-25E927C4F3D0}"/>
                </c:ext>
              </c:extLst>
            </c:dLbl>
            <c:dLbl>
              <c:idx val="1"/>
              <c:layout>
                <c:manualLayout>
                  <c:x val="0.10654135076616744"/>
                  <c:y val="0.2700488320316917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77-4965-98A4-25E927C4F3D0}"/>
                </c:ext>
              </c:extLst>
            </c:dLbl>
            <c:dLbl>
              <c:idx val="2"/>
              <c:layout>
                <c:manualLayout>
                  <c:x val="1.1492860474668798E-2"/>
                  <c:y val="0.1529883162740970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77-4965-98A4-25E927C4F3D0}"/>
                </c:ext>
              </c:extLst>
            </c:dLbl>
            <c:dLbl>
              <c:idx val="3"/>
              <c:layout>
                <c:manualLayout>
                  <c:x val="-0.26144489233275547"/>
                  <c:y val="8.73291002186883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77-4965-98A4-25E927C4F3D0}"/>
                </c:ext>
              </c:extLst>
            </c:dLbl>
            <c:dLbl>
              <c:idx val="4"/>
              <c:layout>
                <c:manualLayout>
                  <c:x val="-0.24783614249810285"/>
                  <c:y val="-5.4378543774178945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77-4965-98A4-25E927C4F3D0}"/>
                </c:ext>
              </c:extLst>
            </c:dLbl>
            <c:dLbl>
              <c:idx val="5"/>
              <c:layout>
                <c:manualLayout>
                  <c:x val="-0.26031677074848403"/>
                  <c:y val="-0.1521633645762316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77-4965-98A4-25E927C4F3D0}"/>
                </c:ext>
              </c:extLst>
            </c:dLbl>
            <c:dLbl>
              <c:idx val="6"/>
              <c:layout>
                <c:manualLayout>
                  <c:x val="-9.073901571322146E-2"/>
                  <c:y val="-0.1401152596995398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77-4965-98A4-25E927C4F3D0}"/>
                </c:ext>
              </c:extLst>
            </c:dLbl>
            <c:dLbl>
              <c:idx val="7"/>
              <c:layout>
                <c:manualLayout>
                  <c:x val="9.006230985052599E-2"/>
                  <c:y val="-0.1798133942285538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77-4965-98A4-25E927C4F3D0}"/>
                </c:ext>
              </c:extLst>
            </c:dLbl>
            <c:dLbl>
              <c:idx val="8"/>
              <c:layout>
                <c:manualLayout>
                  <c:x val="0.25305318267577293"/>
                  <c:y val="-0.1735903817825289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B77-4965-98A4-25E927C4F3D0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B77-4965-98A4-25E927C4F3D0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B77-4965-98A4-25E927C4F3D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'6月'!$T$5:$T$13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インドネシア</c:v>
                </c:pt>
                <c:pt idx="6">
                  <c:v>パキスタン</c:v>
                </c:pt>
                <c:pt idx="7">
                  <c:v>ペルー</c:v>
                </c:pt>
                <c:pt idx="8">
                  <c:v>その他</c:v>
                </c:pt>
              </c:strCache>
            </c:strRef>
          </c:cat>
          <c:val>
            <c:numRef>
              <c:f>'6月'!$X$5:$X$13</c:f>
              <c:numCache>
                <c:formatCode>#,##0.0;[Red]\-#,##0.0</c:formatCode>
                <c:ptCount val="9"/>
                <c:pt idx="0">
                  <c:v>41.6</c:v>
                </c:pt>
                <c:pt idx="1">
                  <c:v>29.299999999999997</c:v>
                </c:pt>
                <c:pt idx="2">
                  <c:v>11.200000000000001</c:v>
                </c:pt>
                <c:pt idx="3">
                  <c:v>5.6000000000000005</c:v>
                </c:pt>
                <c:pt idx="4">
                  <c:v>3.4000000000000004</c:v>
                </c:pt>
                <c:pt idx="5">
                  <c:v>2.1999999999999997</c:v>
                </c:pt>
                <c:pt idx="6">
                  <c:v>1.0999999999999999</c:v>
                </c:pt>
                <c:pt idx="7">
                  <c:v>0.89999999999999991</c:v>
                </c:pt>
                <c:pt idx="8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B77-4965-98A4-25E927C4F3D0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（月）</a:t>
            </a:r>
          </a:p>
        </c:rich>
      </c:tx>
      <c:layout>
        <c:manualLayout>
          <c:xMode val="edge"/>
          <c:yMode val="edge"/>
          <c:x val="0.86388197010426981"/>
          <c:y val="0.8927625627861128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8929992136166"/>
          <c:y val="0.12064358956569093"/>
          <c:w val="0.74932663865518567"/>
          <c:h val="0.73994734933623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'6月'!$T$21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FF" mc:Ignorable="a14" a14:legacySpreadsheetColorIndex="12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12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'6月'!$U$21:$AF$21</c:f>
              <c:numCache>
                <c:formatCode>General</c:formatCode>
                <c:ptCount val="12"/>
                <c:pt idx="0">
                  <c:v>237</c:v>
                </c:pt>
                <c:pt idx="1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D3-40A5-89DB-5BC57470A81A}"/>
            </c:ext>
          </c:extLst>
        </c:ser>
        <c:ser>
          <c:idx val="1"/>
          <c:order val="1"/>
          <c:tx>
            <c:strRef>
              <c:f>'6月'!$T$22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100000">
                  <a:srgbClr xmlns:mc="http://schemas.openxmlformats.org/markup-compatibility/2006" xmlns:a14="http://schemas.microsoft.com/office/drawing/2010/main" val="FFE6F3" mc:Ignorable="a14" a14:legacySpreadsheetColorIndex="45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'6月'!$U$22:$AF$22</c:f>
              <c:numCache>
                <c:formatCode>General</c:formatCode>
                <c:ptCount val="12"/>
                <c:pt idx="0">
                  <c:v>318</c:v>
                </c:pt>
                <c:pt idx="1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D3-40A5-89DB-5BC57470A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3242560"/>
        <c:axId val="1"/>
      </c:barChart>
      <c:lineChart>
        <c:grouping val="standard"/>
        <c:varyColors val="0"/>
        <c:ser>
          <c:idx val="2"/>
          <c:order val="2"/>
          <c:tx>
            <c:strRef>
              <c:f>'6月'!$T$23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'6月'!$U$20:$AF$20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'6月'!$U$23:$AF$23</c:f>
              <c:numCache>
                <c:formatCode>General</c:formatCode>
                <c:ptCount val="12"/>
                <c:pt idx="0">
                  <c:v>555</c:v>
                </c:pt>
                <c:pt idx="1">
                  <c:v>553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D3-40A5-89DB-5BC57470A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242560"/>
        <c:axId val="1"/>
      </c:lineChart>
      <c:catAx>
        <c:axId val="483242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814068036964E-2"/>
              <c:y val="2.949065522716889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平成２３年度　男女別居住外国人登録人口</a:t>
                </a:r>
              </a:p>
            </c:rich>
          </c:tx>
          <c:layout>
            <c:manualLayout>
              <c:xMode val="edge"/>
              <c:yMode val="edge"/>
              <c:x val="0.25876027809675478"/>
              <c:y val="2.1447749256122833E-2"/>
            </c:manualLayout>
          </c:layout>
          <c:overlay val="0"/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3242560"/>
        <c:crosses val="autoZero"/>
        <c:crossBetween val="between"/>
        <c:majorUnit val="100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41"/>
            </a:gs>
            <a:gs pos="100000">
              <a:srgbClr xmlns:mc="http://schemas.openxmlformats.org/markup-compatibility/2006" xmlns:a14="http://schemas.microsoft.com/office/drawing/2010/main" val="BAE8E8" mc:Ignorable="a14" a14:legacySpreadsheetColorIndex="41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61784399337985"/>
          <c:y val="0.11796262090867558"/>
          <c:w val="7.0080908651204421E-2"/>
          <c:h val="0.147453276135844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7931034482758619"/>
          <c:y val="3.2258149199190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EDEDFF" mc:Ignorable="a14" a14:legacySpreadsheetColorIndex="24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21-4B51-8CF6-46D4140D4060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  <a:gs pos="100000">
                    <a:srgbClr xmlns:mc="http://schemas.openxmlformats.org/markup-compatibility/2006" xmlns:a14="http://schemas.microsoft.com/office/drawing/2010/main" val="C1FFC1" mc:Ignorable="a14" a14:legacySpreadsheetColorIndex="11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21-4B51-8CF6-46D4140D4060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99" mc:Ignorable="a14" a14:legacySpreadsheetColorIndex="47"/>
                  </a:gs>
                  <a:gs pos="100000">
                    <a:srgbClr xmlns:mc="http://schemas.openxmlformats.org/markup-compatibility/2006" xmlns:a14="http://schemas.microsoft.com/office/drawing/2010/main" val="E8BA8B" mc:Ignorable="a14" a14:legacySpreadsheetColorIndex="47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21-4B51-8CF6-46D4140D4060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00" mc:Ignorable="a14" a14:legacySpreadsheetColorIndex="13"/>
                  </a:gs>
                  <a:gs pos="100000">
                    <a:srgbClr xmlns:mc="http://schemas.openxmlformats.org/markup-compatibility/2006" xmlns:a14="http://schemas.microsoft.com/office/drawing/2010/main" val="E0E000" mc:Ignorable="a14" a14:legacySpreadsheetColorIndex="13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21-4B51-8CF6-46D4140D4060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00" mc:Ignorable="a14" a14:legacySpreadsheetColorIndex="51"/>
                  </a:gs>
                  <a:gs pos="100000">
                    <a:srgbClr xmlns:mc="http://schemas.openxmlformats.org/markup-compatibility/2006" xmlns:a14="http://schemas.microsoft.com/office/drawing/2010/main" val="FFCC00" mc:Ignorable="a14" a14:legacySpreadsheetColorIndex="51">
                      <a:gamma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421-4B51-8CF6-46D4140D4060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8080" mc:Ignorable="a14" a14:legacySpreadsheetColorIndex="29"/>
                  </a:gs>
                  <a:gs pos="100000">
                    <a:srgbClr xmlns:mc="http://schemas.openxmlformats.org/markup-compatibility/2006" xmlns:a14="http://schemas.microsoft.com/office/drawing/2010/main" val="E87474" mc:Ignorable="a14" a14:legacySpreadsheetColorIndex="2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421-4B51-8CF6-46D4140D4060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CC00" mc:Ignorable="a14" a14:legacySpreadsheetColorIndex="50"/>
                  </a:gs>
                  <a:gs pos="100000">
                    <a:srgbClr xmlns:mc="http://schemas.openxmlformats.org/markup-compatibility/2006" xmlns:a14="http://schemas.microsoft.com/office/drawing/2010/main" val="86B300" mc:Ignorable="a14" a14:legacySpreadsheetColorIndex="5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421-4B51-8CF6-46D4140D4060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CCFF" mc:Ignorable="a14" a14:legacySpreadsheetColorIndex="31"/>
                  </a:gs>
                  <a:gs pos="100000">
                    <a:srgbClr xmlns:mc="http://schemas.openxmlformats.org/markup-compatibility/2006" xmlns:a14="http://schemas.microsoft.com/office/drawing/2010/main" val="A7A7D1" mc:Ignorable="a14" a14:legacySpreadsheetColorIndex="31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421-4B51-8CF6-46D4140D4060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FF" mc:Ignorable="a14" a14:legacySpreadsheetColorIndex="15"/>
                  </a:gs>
                  <a:gs pos="100000">
                    <a:srgbClr xmlns:mc="http://schemas.openxmlformats.org/markup-compatibility/2006" xmlns:a14="http://schemas.microsoft.com/office/drawing/2010/main" val="00E0E0" mc:Ignorable="a14" a14:legacySpreadsheetColorIndex="15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421-4B51-8CF6-46D4140D4060}"/>
              </c:ext>
            </c:extLst>
          </c:dPt>
          <c:dLbls>
            <c:dLbl>
              <c:idx val="0"/>
              <c:layout>
                <c:manualLayout>
                  <c:x val="0.16727862598077103"/>
                  <c:y val="0.234544640915140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21-4B51-8CF6-46D4140D4060}"/>
                </c:ext>
              </c:extLst>
            </c:dLbl>
            <c:dLbl>
              <c:idx val="1"/>
              <c:layout>
                <c:manualLayout>
                  <c:x val="0.11060743401769735"/>
                  <c:y val="0.2719185721072094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21-4B51-8CF6-46D4140D4060}"/>
                </c:ext>
              </c:extLst>
            </c:dLbl>
            <c:dLbl>
              <c:idx val="2"/>
              <c:layout>
                <c:manualLayout>
                  <c:x val="1.2041465639076321E-2"/>
                  <c:y val="0.1569420388048221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21-4B51-8CF6-46D4140D4060}"/>
                </c:ext>
              </c:extLst>
            </c:dLbl>
            <c:dLbl>
              <c:idx val="3"/>
              <c:layout>
                <c:manualLayout>
                  <c:x val="-0.26951746416313349"/>
                  <c:y val="0.1454629585242641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21-4B51-8CF6-46D4140D4060}"/>
                </c:ext>
              </c:extLst>
            </c:dLbl>
            <c:dLbl>
              <c:idx val="4"/>
              <c:layout>
                <c:manualLayout>
                  <c:x val="-0.24644652840145648"/>
                  <c:y val="1.502986640623021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21-4B51-8CF6-46D4140D4060}"/>
                </c:ext>
              </c:extLst>
            </c:dLbl>
            <c:dLbl>
              <c:idx val="5"/>
              <c:layout>
                <c:manualLayout>
                  <c:x val="-0.28140827224183185"/>
                  <c:y val="-0.1262264554666700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21-4B51-8CF6-46D4140D4060}"/>
                </c:ext>
              </c:extLst>
            </c:dLbl>
            <c:dLbl>
              <c:idx val="6"/>
              <c:layout>
                <c:manualLayout>
                  <c:x val="-8.6233212890829025E-2"/>
                  <c:y val="-0.1441186040422661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21-4B51-8CF6-46D4140D4060}"/>
                </c:ext>
              </c:extLst>
            </c:dLbl>
            <c:dLbl>
              <c:idx val="7"/>
              <c:layout>
                <c:manualLayout>
                  <c:x val="9.7133468396026046E-2"/>
                  <c:y val="-0.1759714883767233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421-4B51-8CF6-46D4140D4060}"/>
                </c:ext>
              </c:extLst>
            </c:dLbl>
            <c:dLbl>
              <c:idx val="8"/>
              <c:layout>
                <c:manualLayout>
                  <c:x val="0.26712587982205144"/>
                  <c:y val="-0.1652599906176902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421-4B51-8CF6-46D4140D4060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421-4B51-8CF6-46D4140D4060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421-4B51-8CF6-46D4140D406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'7月'!$T$5:$T$13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アメリカ</c:v>
                </c:pt>
                <c:pt idx="6">
                  <c:v>パキスタン</c:v>
                </c:pt>
                <c:pt idx="7">
                  <c:v>ペルー</c:v>
                </c:pt>
                <c:pt idx="8">
                  <c:v>その他</c:v>
                </c:pt>
              </c:strCache>
            </c:strRef>
          </c:cat>
          <c:val>
            <c:numRef>
              <c:f>'7月'!$X$5:$X$13</c:f>
              <c:numCache>
                <c:formatCode>#,##0.0;[Red]\-#,##0.0</c:formatCode>
                <c:ptCount val="9"/>
                <c:pt idx="0">
                  <c:v>41.6</c:v>
                </c:pt>
                <c:pt idx="1">
                  <c:v>27.1</c:v>
                </c:pt>
                <c:pt idx="2">
                  <c:v>11.200000000000001</c:v>
                </c:pt>
                <c:pt idx="3">
                  <c:v>5.6000000000000005</c:v>
                </c:pt>
                <c:pt idx="4">
                  <c:v>4.7</c:v>
                </c:pt>
                <c:pt idx="5">
                  <c:v>3.4000000000000004</c:v>
                </c:pt>
                <c:pt idx="6">
                  <c:v>1.0999999999999999</c:v>
                </c:pt>
                <c:pt idx="7">
                  <c:v>0.89999999999999991</c:v>
                </c:pt>
                <c:pt idx="8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421-4B51-8CF6-46D4140D4060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（月）</a:t>
            </a:r>
          </a:p>
        </c:rich>
      </c:tx>
      <c:layout>
        <c:manualLayout>
          <c:xMode val="edge"/>
          <c:yMode val="edge"/>
          <c:x val="0.86388197010426981"/>
          <c:y val="0.8927625627861128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8929992136166"/>
          <c:y val="0.12064358956569093"/>
          <c:w val="0.74932663865518567"/>
          <c:h val="0.73994734933623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'7月'!$T$21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FF" mc:Ignorable="a14" a14:legacySpreadsheetColorIndex="12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12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'7月'!$U$20:$AF$20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'7月'!$U$21:$AF$21</c:f>
              <c:numCache>
                <c:formatCode>General</c:formatCode>
                <c:ptCount val="12"/>
                <c:pt idx="0">
                  <c:v>237</c:v>
                </c:pt>
                <c:pt idx="1">
                  <c:v>238</c:v>
                </c:pt>
                <c:pt idx="2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D-4725-89E1-307035310D7F}"/>
            </c:ext>
          </c:extLst>
        </c:ser>
        <c:ser>
          <c:idx val="1"/>
          <c:order val="1"/>
          <c:tx>
            <c:strRef>
              <c:f>'7月'!$T$22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100000">
                  <a:srgbClr xmlns:mc="http://schemas.openxmlformats.org/markup-compatibility/2006" xmlns:a14="http://schemas.microsoft.com/office/drawing/2010/main" val="FFE6F3" mc:Ignorable="a14" a14:legacySpreadsheetColorIndex="45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'7月'!$U$20:$AF$20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'7月'!$U$22:$AF$22</c:f>
              <c:numCache>
                <c:formatCode>General</c:formatCode>
                <c:ptCount val="12"/>
                <c:pt idx="0">
                  <c:v>318</c:v>
                </c:pt>
                <c:pt idx="1">
                  <c:v>315</c:v>
                </c:pt>
                <c:pt idx="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D-4725-89E1-307035310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3239936"/>
        <c:axId val="1"/>
      </c:barChart>
      <c:lineChart>
        <c:grouping val="standard"/>
        <c:varyColors val="0"/>
        <c:ser>
          <c:idx val="2"/>
          <c:order val="2"/>
          <c:tx>
            <c:strRef>
              <c:f>'7月'!$T$23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'7月'!$U$20:$AF$20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'7月'!$U$23:$AF$23</c:f>
              <c:numCache>
                <c:formatCode>General</c:formatCode>
                <c:ptCount val="12"/>
                <c:pt idx="0">
                  <c:v>555</c:v>
                </c:pt>
                <c:pt idx="1">
                  <c:v>553</c:v>
                </c:pt>
                <c:pt idx="2">
                  <c:v>553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4D-4725-89E1-307035310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239936"/>
        <c:axId val="1"/>
      </c:lineChart>
      <c:catAx>
        <c:axId val="483239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814068036964E-2"/>
              <c:y val="2.949065522716889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平成２３年度　男女別居住外国人登録人口</a:t>
                </a:r>
              </a:p>
            </c:rich>
          </c:tx>
          <c:layout>
            <c:manualLayout>
              <c:xMode val="edge"/>
              <c:yMode val="edge"/>
              <c:x val="0.25876027809675478"/>
              <c:y val="2.1447749256122833E-2"/>
            </c:manualLayout>
          </c:layout>
          <c:overlay val="0"/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3239936"/>
        <c:crosses val="autoZero"/>
        <c:crossBetween val="between"/>
        <c:majorUnit val="100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41"/>
            </a:gs>
            <a:gs pos="100000">
              <a:srgbClr xmlns:mc="http://schemas.openxmlformats.org/markup-compatibility/2006" xmlns:a14="http://schemas.microsoft.com/office/drawing/2010/main" val="BAE8E8" mc:Ignorable="a14" a14:legacySpreadsheetColorIndex="41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61784399337985"/>
          <c:y val="0.11796262090867558"/>
          <c:w val="7.0080908651204421E-2"/>
          <c:h val="0.147453276135844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7931034482758619"/>
          <c:y val="3.2258149199190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EDEDFF" mc:Ignorable="a14" a14:legacySpreadsheetColorIndex="24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2B-4CC1-95E0-7FFF8E3953A5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  <a:gs pos="100000">
                    <a:srgbClr xmlns:mc="http://schemas.openxmlformats.org/markup-compatibility/2006" xmlns:a14="http://schemas.microsoft.com/office/drawing/2010/main" val="C1FFC1" mc:Ignorable="a14" a14:legacySpreadsheetColorIndex="11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2B-4CC1-95E0-7FFF8E3953A5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99" mc:Ignorable="a14" a14:legacySpreadsheetColorIndex="47"/>
                  </a:gs>
                  <a:gs pos="100000">
                    <a:srgbClr xmlns:mc="http://schemas.openxmlformats.org/markup-compatibility/2006" xmlns:a14="http://schemas.microsoft.com/office/drawing/2010/main" val="E8BA8B" mc:Ignorable="a14" a14:legacySpreadsheetColorIndex="47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92B-4CC1-95E0-7FFF8E3953A5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00" mc:Ignorable="a14" a14:legacySpreadsheetColorIndex="13"/>
                  </a:gs>
                  <a:gs pos="100000">
                    <a:srgbClr xmlns:mc="http://schemas.openxmlformats.org/markup-compatibility/2006" xmlns:a14="http://schemas.microsoft.com/office/drawing/2010/main" val="E0E000" mc:Ignorable="a14" a14:legacySpreadsheetColorIndex="13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92B-4CC1-95E0-7FFF8E3953A5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CC00" mc:Ignorable="a14" a14:legacySpreadsheetColorIndex="51"/>
                  </a:gs>
                  <a:gs pos="100000">
                    <a:srgbClr xmlns:mc="http://schemas.openxmlformats.org/markup-compatibility/2006" xmlns:a14="http://schemas.microsoft.com/office/drawing/2010/main" val="FFCC00" mc:Ignorable="a14" a14:legacySpreadsheetColorIndex="51">
                      <a:gamma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92B-4CC1-95E0-7FFF8E3953A5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8080" mc:Ignorable="a14" a14:legacySpreadsheetColorIndex="29"/>
                  </a:gs>
                  <a:gs pos="100000">
                    <a:srgbClr xmlns:mc="http://schemas.openxmlformats.org/markup-compatibility/2006" xmlns:a14="http://schemas.microsoft.com/office/drawing/2010/main" val="E87474" mc:Ignorable="a14" a14:legacySpreadsheetColorIndex="2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92B-4CC1-95E0-7FFF8E3953A5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CC00" mc:Ignorable="a14" a14:legacySpreadsheetColorIndex="50"/>
                  </a:gs>
                  <a:gs pos="100000">
                    <a:srgbClr xmlns:mc="http://schemas.openxmlformats.org/markup-compatibility/2006" xmlns:a14="http://schemas.microsoft.com/office/drawing/2010/main" val="86B300" mc:Ignorable="a14" a14:legacySpreadsheetColorIndex="5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92B-4CC1-95E0-7FFF8E3953A5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CCFF" mc:Ignorable="a14" a14:legacySpreadsheetColorIndex="31"/>
                  </a:gs>
                  <a:gs pos="100000">
                    <a:srgbClr xmlns:mc="http://schemas.openxmlformats.org/markup-compatibility/2006" xmlns:a14="http://schemas.microsoft.com/office/drawing/2010/main" val="A7A7D1" mc:Ignorable="a14" a14:legacySpreadsheetColorIndex="31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92B-4CC1-95E0-7FFF8E3953A5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FF" mc:Ignorable="a14" a14:legacySpreadsheetColorIndex="15"/>
                  </a:gs>
                  <a:gs pos="100000">
                    <a:srgbClr xmlns:mc="http://schemas.openxmlformats.org/markup-compatibility/2006" xmlns:a14="http://schemas.microsoft.com/office/drawing/2010/main" val="00E0E0" mc:Ignorable="a14" a14:legacySpreadsheetColorIndex="15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92B-4CC1-95E0-7FFF8E3953A5}"/>
              </c:ext>
            </c:extLst>
          </c:dPt>
          <c:dLbls>
            <c:dLbl>
              <c:idx val="0"/>
              <c:layout>
                <c:manualLayout>
                  <c:x val="0.17053711787352843"/>
                  <c:y val="0.2367623475727761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2B-4CC1-95E0-7FFF8E3953A5}"/>
                </c:ext>
              </c:extLst>
            </c:dLbl>
            <c:dLbl>
              <c:idx val="1"/>
              <c:layout>
                <c:manualLayout>
                  <c:x val="0.11840431086697717"/>
                  <c:y val="0.270156937472829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2B-4CC1-95E0-7FFF8E3953A5}"/>
                </c:ext>
              </c:extLst>
            </c:dLbl>
            <c:dLbl>
              <c:idx val="2"/>
              <c:layout>
                <c:manualLayout>
                  <c:x val="1.1558581702486193E-2"/>
                  <c:y val="0.1574164764799760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2B-4CC1-95E0-7FFF8E3953A5}"/>
                </c:ext>
              </c:extLst>
            </c:dLbl>
            <c:dLbl>
              <c:idx val="3"/>
              <c:layout>
                <c:manualLayout>
                  <c:x val="-0.26854612669437539"/>
                  <c:y val="0.1649663169889466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2B-4CC1-95E0-7FFF8E3953A5}"/>
                </c:ext>
              </c:extLst>
            </c:dLbl>
            <c:dLbl>
              <c:idx val="4"/>
              <c:layout>
                <c:manualLayout>
                  <c:x val="-0.25654225582544887"/>
                  <c:y val="4.139097047799700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2B-4CC1-95E0-7FFF8E3953A5}"/>
                </c:ext>
              </c:extLst>
            </c:dLbl>
            <c:dLbl>
              <c:idx val="5"/>
              <c:layout>
                <c:manualLayout>
                  <c:x val="-0.29546620995982925"/>
                  <c:y val="-0.1089825867458935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2B-4CC1-95E0-7FFF8E3953A5}"/>
                </c:ext>
              </c:extLst>
            </c:dLbl>
            <c:dLbl>
              <c:idx val="6"/>
              <c:layout>
                <c:manualLayout>
                  <c:x val="-0.11034092886930247"/>
                  <c:y val="-0.1312023536460970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2B-4CC1-95E0-7FFF8E3953A5}"/>
                </c:ext>
              </c:extLst>
            </c:dLbl>
            <c:dLbl>
              <c:idx val="7"/>
              <c:layout>
                <c:manualLayout>
                  <c:x val="7.8532411565265248E-2"/>
                  <c:y val="-0.1786926804857741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2B-4CC1-95E0-7FFF8E3953A5}"/>
                </c:ext>
              </c:extLst>
            </c:dLbl>
            <c:dLbl>
              <c:idx val="8"/>
              <c:layout>
                <c:manualLayout>
                  <c:x val="0.25535231173026446"/>
                  <c:y val="-0.1739555780684770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92B-4CC1-95E0-7FFF8E3953A5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92B-4CC1-95E0-7FFF8E3953A5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92B-4CC1-95E0-7FFF8E3953A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'8月'!$T$5:$T$13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アメリカ</c:v>
                </c:pt>
                <c:pt idx="6">
                  <c:v>パキスタン</c:v>
                </c:pt>
                <c:pt idx="7">
                  <c:v>ペルー</c:v>
                </c:pt>
                <c:pt idx="8">
                  <c:v>その他</c:v>
                </c:pt>
              </c:strCache>
            </c:strRef>
          </c:cat>
          <c:val>
            <c:numRef>
              <c:f>'8月'!$X$5:$X$13</c:f>
              <c:numCache>
                <c:formatCode>#,##0.0;[Red]\-#,##0.0</c:formatCode>
                <c:ptCount val="9"/>
                <c:pt idx="0">
                  <c:v>41.199999999999996</c:v>
                </c:pt>
                <c:pt idx="1">
                  <c:v>26.900000000000002</c:v>
                </c:pt>
                <c:pt idx="2">
                  <c:v>11.1</c:v>
                </c:pt>
                <c:pt idx="3">
                  <c:v>5.6000000000000005</c:v>
                </c:pt>
                <c:pt idx="4">
                  <c:v>4.7</c:v>
                </c:pt>
                <c:pt idx="5">
                  <c:v>3.4000000000000004</c:v>
                </c:pt>
                <c:pt idx="6">
                  <c:v>1.0999999999999999</c:v>
                </c:pt>
                <c:pt idx="7">
                  <c:v>0.89999999999999991</c:v>
                </c:pt>
                <c:pt idx="8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92B-4CC1-95E0-7FFF8E3953A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0</xdr:row>
      <xdr:rowOff>200025</xdr:rowOff>
    </xdr:from>
    <xdr:to>
      <xdr:col>17</xdr:col>
      <xdr:colOff>323850</xdr:colOff>
      <xdr:row>16</xdr:row>
      <xdr:rowOff>9525</xdr:rowOff>
    </xdr:to>
    <xdr:graphicFrame macro="">
      <xdr:nvGraphicFramePr>
        <xdr:cNvPr id="2" name="グラフ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1044"/>
        <xdr:cNvSpPr>
          <a:spLocks noChangeShapeType="1"/>
        </xdr:cNvSpPr>
      </xdr:nvSpPr>
      <xdr:spPr bwMode="auto">
        <a:xfrm>
          <a:off x="8153400" y="1857375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1045"/>
        <xdr:cNvSpPr>
          <a:spLocks noChangeShapeType="1"/>
        </xdr:cNvSpPr>
      </xdr:nvSpPr>
      <xdr:spPr bwMode="auto">
        <a:xfrm>
          <a:off x="8105775" y="1847850"/>
          <a:ext cx="504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1046"/>
        <xdr:cNvSpPr>
          <a:spLocks noChangeShapeType="1"/>
        </xdr:cNvSpPr>
      </xdr:nvSpPr>
      <xdr:spPr bwMode="auto">
        <a:xfrm>
          <a:off x="8096250" y="1847850"/>
          <a:ext cx="4762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17</xdr:row>
      <xdr:rowOff>104775</xdr:rowOff>
    </xdr:from>
    <xdr:to>
      <xdr:col>17</xdr:col>
      <xdr:colOff>304800</xdr:colOff>
      <xdr:row>33</xdr:row>
      <xdr:rowOff>0</xdr:rowOff>
    </xdr:to>
    <xdr:graphicFrame macro="">
      <xdr:nvGraphicFramePr>
        <xdr:cNvPr id="6" name="グラフ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247650</xdr:colOff>
      <xdr:row>0</xdr:row>
      <xdr:rowOff>142875</xdr:rowOff>
    </xdr:from>
    <xdr:to>
      <xdr:col>17</xdr:col>
      <xdr:colOff>304800</xdr:colOff>
      <xdr:row>15</xdr:row>
      <xdr:rowOff>219075</xdr:rowOff>
    </xdr:to>
    <xdr:sp macro="" textlink="">
      <xdr:nvSpPr>
        <xdr:cNvPr id="7" name="Rectangle 1048"/>
        <xdr:cNvSpPr>
          <a:spLocks noChangeArrowheads="1"/>
        </xdr:cNvSpPr>
      </xdr:nvSpPr>
      <xdr:spPr bwMode="auto">
        <a:xfrm>
          <a:off x="7505700" y="142875"/>
          <a:ext cx="3438525" cy="3581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219075</xdr:colOff>
      <xdr:row>0</xdr:row>
      <xdr:rowOff>190500</xdr:rowOff>
    </xdr:from>
    <xdr:to>
      <xdr:col>17</xdr:col>
      <xdr:colOff>247650</xdr:colOff>
      <xdr:row>16</xdr:row>
      <xdr:rowOff>95250</xdr:rowOff>
    </xdr:to>
    <xdr:sp macro="" textlink="">
      <xdr:nvSpPr>
        <xdr:cNvPr id="8" name="Rectangle 1049"/>
        <xdr:cNvSpPr>
          <a:spLocks noChangeArrowheads="1"/>
        </xdr:cNvSpPr>
      </xdr:nvSpPr>
      <xdr:spPr bwMode="auto">
        <a:xfrm>
          <a:off x="7477125" y="190500"/>
          <a:ext cx="3409950" cy="3638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1050"/>
        <xdr:cNvSpPr>
          <a:spLocks noChangeShapeType="1"/>
        </xdr:cNvSpPr>
      </xdr:nvSpPr>
      <xdr:spPr bwMode="auto">
        <a:xfrm>
          <a:off x="8162925" y="1847850"/>
          <a:ext cx="5238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1052"/>
        <xdr:cNvSpPr>
          <a:spLocks noChangeShapeType="1"/>
        </xdr:cNvSpPr>
      </xdr:nvSpPr>
      <xdr:spPr bwMode="auto">
        <a:xfrm flipH="1">
          <a:off x="9067800" y="923925"/>
          <a:ext cx="142875" cy="6000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53"/>
        <xdr:cNvSpPr>
          <a:spLocks noChangeShapeType="1"/>
        </xdr:cNvSpPr>
      </xdr:nvSpPr>
      <xdr:spPr bwMode="auto">
        <a:xfrm>
          <a:off x="8248650" y="1457325"/>
          <a:ext cx="514350" cy="2381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238125</xdr:colOff>
      <xdr:row>6</xdr:row>
      <xdr:rowOff>9525</xdr:rowOff>
    </xdr:from>
    <xdr:to>
      <xdr:col>13</xdr:col>
      <xdr:colOff>209550</xdr:colOff>
      <xdr:row>7</xdr:row>
      <xdr:rowOff>38100</xdr:rowOff>
    </xdr:to>
    <xdr:sp macro="" textlink="">
      <xdr:nvSpPr>
        <xdr:cNvPr id="12" name="Line 1054"/>
        <xdr:cNvSpPr>
          <a:spLocks noChangeShapeType="1"/>
        </xdr:cNvSpPr>
      </xdr:nvSpPr>
      <xdr:spPr bwMode="auto">
        <a:xfrm>
          <a:off x="8258175" y="1457325"/>
          <a:ext cx="49530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142875</xdr:colOff>
      <xdr:row>6</xdr:row>
      <xdr:rowOff>95250</xdr:rowOff>
    </xdr:to>
    <xdr:sp macro="" textlink="">
      <xdr:nvSpPr>
        <xdr:cNvPr id="13" name="Line 1056"/>
        <xdr:cNvSpPr>
          <a:spLocks noChangeShapeType="1"/>
        </xdr:cNvSpPr>
      </xdr:nvSpPr>
      <xdr:spPr bwMode="auto">
        <a:xfrm flipH="1">
          <a:off x="9067800" y="895350"/>
          <a:ext cx="142875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219075</xdr:colOff>
      <xdr:row>3</xdr:row>
      <xdr:rowOff>142875</xdr:rowOff>
    </xdr:from>
    <xdr:to>
      <xdr:col>15</xdr:col>
      <xdr:colOff>285750</xdr:colOff>
      <xdr:row>6</xdr:row>
      <xdr:rowOff>38100</xdr:rowOff>
    </xdr:to>
    <xdr:sp macro="" textlink="">
      <xdr:nvSpPr>
        <xdr:cNvPr id="14" name="Line 1057"/>
        <xdr:cNvSpPr>
          <a:spLocks noChangeShapeType="1"/>
        </xdr:cNvSpPr>
      </xdr:nvSpPr>
      <xdr:spPr bwMode="auto">
        <a:xfrm flipH="1">
          <a:off x="9286875" y="904875"/>
          <a:ext cx="590550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257175</xdr:colOff>
      <xdr:row>4</xdr:row>
      <xdr:rowOff>57150</xdr:rowOff>
    </xdr:from>
    <xdr:to>
      <xdr:col>13</xdr:col>
      <xdr:colOff>457200</xdr:colOff>
      <xdr:row>6</xdr:row>
      <xdr:rowOff>104775</xdr:rowOff>
    </xdr:to>
    <xdr:sp macro="" textlink="">
      <xdr:nvSpPr>
        <xdr:cNvPr id="15" name="Line 1058"/>
        <xdr:cNvSpPr>
          <a:spLocks noChangeShapeType="1"/>
        </xdr:cNvSpPr>
      </xdr:nvSpPr>
      <xdr:spPr bwMode="auto">
        <a:xfrm>
          <a:off x="8801100" y="1047750"/>
          <a:ext cx="200025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4</xdr:row>
      <xdr:rowOff>85725</xdr:rowOff>
    </xdr:from>
    <xdr:to>
      <xdr:col>13</xdr:col>
      <xdr:colOff>371475</xdr:colOff>
      <xdr:row>6</xdr:row>
      <xdr:rowOff>142875</xdr:rowOff>
    </xdr:to>
    <xdr:sp macro="" textlink="">
      <xdr:nvSpPr>
        <xdr:cNvPr id="16" name="Line 1059"/>
        <xdr:cNvSpPr>
          <a:spLocks noChangeShapeType="1"/>
        </xdr:cNvSpPr>
      </xdr:nvSpPr>
      <xdr:spPr bwMode="auto">
        <a:xfrm>
          <a:off x="8048625" y="1076325"/>
          <a:ext cx="866775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0.47006</cdr:x>
      <cdr:y>0.61362</cdr:y>
    </cdr:from>
    <cdr:to>
      <cdr:x>0.65698</cdr:x>
      <cdr:y>0.74378</cdr:y>
    </cdr:to>
    <cdr:sp macro="" textlink="">
      <cdr:nvSpPr>
        <cdr:cNvPr id="7782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5615" y="2183259"/>
          <a:ext cx="672999" cy="462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登録人口</a:t>
          </a:r>
        </a:p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５５８人</a:t>
          </a:r>
        </a:p>
      </cdr:txBody>
    </cdr:sp>
  </cdr:relSizeAnchor>
  <cdr:relSizeAnchor xmlns:cdr="http://schemas.openxmlformats.org/drawingml/2006/chartDrawing">
    <cdr:from>
      <cdr:x>0.1892</cdr:x>
      <cdr:y>0.47567</cdr:y>
    </cdr:from>
    <cdr:to>
      <cdr:x>0.33425</cdr:x>
      <cdr:y>0.47567</cdr:y>
    </cdr:to>
    <cdr:sp macro="" textlink="">
      <cdr:nvSpPr>
        <cdr:cNvPr id="77826" name="Line 10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4365" y="1693148"/>
          <a:ext cx="52227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0.18895</cdr:x>
      <cdr:y>0.47567</cdr:y>
    </cdr:from>
    <cdr:to>
      <cdr:x>0.33377</cdr:x>
      <cdr:y>0.47567</cdr:y>
    </cdr:to>
    <cdr:sp macro="" textlink="">
      <cdr:nvSpPr>
        <cdr:cNvPr id="77827" name="Line 102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3489" y="1693148"/>
          <a:ext cx="52139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0.18871</cdr:x>
      <cdr:y>0.47567</cdr:y>
    </cdr:from>
    <cdr:to>
      <cdr:x>0.33425</cdr:x>
      <cdr:y>0.47567</cdr:y>
    </cdr:to>
    <cdr:sp macro="" textlink="">
      <cdr:nvSpPr>
        <cdr:cNvPr id="77828" name="Line 102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2612" y="1693148"/>
          <a:ext cx="52402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0.1651</cdr:x>
      <cdr:y>0.47567</cdr:y>
    </cdr:from>
    <cdr:to>
      <cdr:x>0.33425</cdr:x>
      <cdr:y>0.47567</cdr:y>
    </cdr:to>
    <cdr:sp macro="" textlink="">
      <cdr:nvSpPr>
        <cdr:cNvPr id="77829" name="Line 102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611" y="1693148"/>
          <a:ext cx="60902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0.18871</cdr:x>
      <cdr:y>0.47567</cdr:y>
    </cdr:from>
    <cdr:to>
      <cdr:x>0.33425</cdr:x>
      <cdr:y>0.47567</cdr:y>
    </cdr:to>
    <cdr:sp macro="" textlink="">
      <cdr:nvSpPr>
        <cdr:cNvPr id="77830" name="Line 103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2612" y="1693148"/>
          <a:ext cx="52402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0.18871</cdr:x>
      <cdr:y>0.49173</cdr:y>
    </cdr:from>
    <cdr:to>
      <cdr:x>0.33425</cdr:x>
      <cdr:y>0.49173</cdr:y>
    </cdr:to>
    <cdr:sp macro="" textlink="">
      <cdr:nvSpPr>
        <cdr:cNvPr id="77831" name="Line 103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2612" y="1750198"/>
          <a:ext cx="52402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0.18871</cdr:x>
      <cdr:y>0.47567</cdr:y>
    </cdr:from>
    <cdr:to>
      <cdr:x>0.33425</cdr:x>
      <cdr:y>0.47567</cdr:y>
    </cdr:to>
    <cdr:sp macro="" textlink="">
      <cdr:nvSpPr>
        <cdr:cNvPr id="77832" name="Line 103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2612" y="1693148"/>
          <a:ext cx="52402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9525</xdr:rowOff>
    </xdr:from>
    <xdr:to>
      <xdr:col>11</xdr:col>
      <xdr:colOff>209550</xdr:colOff>
      <xdr:row>16</xdr:row>
      <xdr:rowOff>152400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153400" y="1857375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105775" y="1847850"/>
          <a:ext cx="504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096250" y="1847850"/>
          <a:ext cx="4762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17</xdr:row>
      <xdr:rowOff>104775</xdr:rowOff>
    </xdr:from>
    <xdr:to>
      <xdr:col>17</xdr:col>
      <xdr:colOff>304800</xdr:colOff>
      <xdr:row>33</xdr:row>
      <xdr:rowOff>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29050" y="209550"/>
          <a:ext cx="3438525" cy="3581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190500</xdr:colOff>
      <xdr:row>1</xdr:row>
      <xdr:rowOff>0</xdr:rowOff>
    </xdr:from>
    <xdr:to>
      <xdr:col>10</xdr:col>
      <xdr:colOff>533400</xdr:colOff>
      <xdr:row>17</xdr:row>
      <xdr:rowOff>9525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333375"/>
          <a:ext cx="3409950" cy="3638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8162925" y="1847850"/>
          <a:ext cx="5238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>
          <a:off x="9067800" y="923925"/>
          <a:ext cx="142875" cy="6000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8248650" y="1457325"/>
          <a:ext cx="514350" cy="2381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923925</xdr:colOff>
      <xdr:row>7</xdr:row>
      <xdr:rowOff>0</xdr:rowOff>
    </xdr:from>
    <xdr:to>
      <xdr:col>7</xdr:col>
      <xdr:colOff>323850</xdr:colOff>
      <xdr:row>8</xdr:row>
      <xdr:rowOff>28575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4800600" y="1676400"/>
          <a:ext cx="49530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28575</xdr:colOff>
      <xdr:row>4</xdr:row>
      <xdr:rowOff>200025</xdr:rowOff>
    </xdr:from>
    <xdr:to>
      <xdr:col>8</xdr:col>
      <xdr:colOff>152400</xdr:colOff>
      <xdr:row>7</xdr:row>
      <xdr:rowOff>9525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>
          <a:off x="5572125" y="1190625"/>
          <a:ext cx="12382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161925</xdr:colOff>
      <xdr:row>4</xdr:row>
      <xdr:rowOff>161925</xdr:rowOff>
    </xdr:from>
    <xdr:to>
      <xdr:col>9</xdr:col>
      <xdr:colOff>180975</xdr:colOff>
      <xdr:row>7</xdr:row>
      <xdr:rowOff>57150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>
          <a:off x="5705475" y="1152525"/>
          <a:ext cx="590550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352425</xdr:colOff>
      <xdr:row>5</xdr:row>
      <xdr:rowOff>28575</xdr:rowOff>
    </xdr:from>
    <xdr:to>
      <xdr:col>7</xdr:col>
      <xdr:colOff>552450</xdr:colOff>
      <xdr:row>7</xdr:row>
      <xdr:rowOff>76200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5324475" y="1247775"/>
          <a:ext cx="200025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704850</xdr:colOff>
      <xdr:row>5</xdr:row>
      <xdr:rowOff>38100</xdr:rowOff>
    </xdr:from>
    <xdr:to>
      <xdr:col>7</xdr:col>
      <xdr:colOff>476250</xdr:colOff>
      <xdr:row>7</xdr:row>
      <xdr:rowOff>95250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4581525" y="1257300"/>
          <a:ext cx="866775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0.47006</cdr:x>
      <cdr:y>0.61362</cdr:y>
    </cdr:from>
    <cdr:to>
      <cdr:x>0.65698</cdr:x>
      <cdr:y>0.74378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5615" y="2183259"/>
          <a:ext cx="672999" cy="462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登録人口</a:t>
          </a:r>
        </a:p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５５９人</a:t>
          </a:r>
        </a:p>
      </cdr:txBody>
    </cdr:sp>
  </cdr:relSizeAnchor>
  <cdr:relSizeAnchor xmlns:cdr="http://schemas.openxmlformats.org/drawingml/2006/chartDrawing">
    <cdr:from>
      <cdr:x>0.1892</cdr:x>
      <cdr:y>0.47567</cdr:y>
    </cdr:from>
    <cdr:to>
      <cdr:x>0.33425</cdr:x>
      <cdr:y>0.47567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4365" y="1693148"/>
          <a:ext cx="52227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0.18895</cdr:x>
      <cdr:y>0.47567</cdr:y>
    </cdr:from>
    <cdr:to>
      <cdr:x>0.33377</cdr:x>
      <cdr:y>0.47567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3489" y="1693148"/>
          <a:ext cx="52139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0.18871</cdr:x>
      <cdr:y>0.47567</cdr:y>
    </cdr:from>
    <cdr:to>
      <cdr:x>0.33425</cdr:x>
      <cdr:y>0.47567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2612" y="1693148"/>
          <a:ext cx="52402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0.1651</cdr:x>
      <cdr:y>0.47567</cdr:y>
    </cdr:from>
    <cdr:to>
      <cdr:x>0.33425</cdr:x>
      <cdr:y>0.47567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611" y="1693148"/>
          <a:ext cx="60902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0.18871</cdr:x>
      <cdr:y>0.47567</cdr:y>
    </cdr:from>
    <cdr:to>
      <cdr:x>0.33425</cdr:x>
      <cdr:y>0.47567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2612" y="1693148"/>
          <a:ext cx="52402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0.18871</cdr:x>
      <cdr:y>0.49173</cdr:y>
    </cdr:from>
    <cdr:to>
      <cdr:x>0.33425</cdr:x>
      <cdr:y>0.49173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2612" y="1750198"/>
          <a:ext cx="52402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0.18871</cdr:x>
      <cdr:y>0.47567</cdr:y>
    </cdr:from>
    <cdr:to>
      <cdr:x>0.33425</cdr:x>
      <cdr:y>0.47567</cdr:y>
    </cdr:to>
    <cdr:sp macro="" textlink="">
      <cdr:nvSpPr>
        <cdr:cNvPr id="205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2612" y="1693148"/>
          <a:ext cx="52402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9525</xdr:rowOff>
    </xdr:from>
    <xdr:to>
      <xdr:col>11</xdr:col>
      <xdr:colOff>209550</xdr:colOff>
      <xdr:row>16</xdr:row>
      <xdr:rowOff>152400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153400" y="1857375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105775" y="1847850"/>
          <a:ext cx="504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096250" y="1847850"/>
          <a:ext cx="4762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17</xdr:row>
      <xdr:rowOff>104775</xdr:rowOff>
    </xdr:from>
    <xdr:to>
      <xdr:col>17</xdr:col>
      <xdr:colOff>304800</xdr:colOff>
      <xdr:row>33</xdr:row>
      <xdr:rowOff>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29050" y="209550"/>
          <a:ext cx="3438525" cy="3581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190500</xdr:colOff>
      <xdr:row>1</xdr:row>
      <xdr:rowOff>0</xdr:rowOff>
    </xdr:from>
    <xdr:to>
      <xdr:col>10</xdr:col>
      <xdr:colOff>533400</xdr:colOff>
      <xdr:row>17</xdr:row>
      <xdr:rowOff>9525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333375"/>
          <a:ext cx="3409950" cy="3638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8162925" y="1847850"/>
          <a:ext cx="5238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>
          <a:off x="9067800" y="923925"/>
          <a:ext cx="142875" cy="6000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8248650" y="1457325"/>
          <a:ext cx="514350" cy="2381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923925</xdr:colOff>
      <xdr:row>7</xdr:row>
      <xdr:rowOff>0</xdr:rowOff>
    </xdr:from>
    <xdr:to>
      <xdr:col>7</xdr:col>
      <xdr:colOff>323850</xdr:colOff>
      <xdr:row>8</xdr:row>
      <xdr:rowOff>28575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4800600" y="1676400"/>
          <a:ext cx="49530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28575</xdr:colOff>
      <xdr:row>4</xdr:row>
      <xdr:rowOff>200025</xdr:rowOff>
    </xdr:from>
    <xdr:to>
      <xdr:col>8</xdr:col>
      <xdr:colOff>152400</xdr:colOff>
      <xdr:row>7</xdr:row>
      <xdr:rowOff>9525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>
          <a:off x="5572125" y="1190625"/>
          <a:ext cx="12382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161925</xdr:colOff>
      <xdr:row>4</xdr:row>
      <xdr:rowOff>161925</xdr:rowOff>
    </xdr:from>
    <xdr:to>
      <xdr:col>9</xdr:col>
      <xdr:colOff>180975</xdr:colOff>
      <xdr:row>7</xdr:row>
      <xdr:rowOff>57150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>
          <a:off x="5705475" y="1152525"/>
          <a:ext cx="590550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352425</xdr:colOff>
      <xdr:row>5</xdr:row>
      <xdr:rowOff>28575</xdr:rowOff>
    </xdr:from>
    <xdr:to>
      <xdr:col>7</xdr:col>
      <xdr:colOff>552450</xdr:colOff>
      <xdr:row>7</xdr:row>
      <xdr:rowOff>76200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5324475" y="1247775"/>
          <a:ext cx="200025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704850</xdr:colOff>
      <xdr:row>5</xdr:row>
      <xdr:rowOff>38100</xdr:rowOff>
    </xdr:from>
    <xdr:to>
      <xdr:col>7</xdr:col>
      <xdr:colOff>476250</xdr:colOff>
      <xdr:row>7</xdr:row>
      <xdr:rowOff>95250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4581525" y="1257300"/>
          <a:ext cx="866775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0.47006</cdr:x>
      <cdr:y>0.61362</cdr:y>
    </cdr:from>
    <cdr:to>
      <cdr:x>0.65698</cdr:x>
      <cdr:y>0.74378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5615" y="2183259"/>
          <a:ext cx="672999" cy="462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登録人口</a:t>
          </a:r>
        </a:p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５５４人</a:t>
          </a:r>
        </a:p>
      </cdr:txBody>
    </cdr:sp>
  </cdr:relSizeAnchor>
  <cdr:relSizeAnchor xmlns:cdr="http://schemas.openxmlformats.org/drawingml/2006/chartDrawing">
    <cdr:from>
      <cdr:x>0.1892</cdr:x>
      <cdr:y>0.47567</cdr:y>
    </cdr:from>
    <cdr:to>
      <cdr:x>0.33425</cdr:x>
      <cdr:y>0.47567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4365" y="1693148"/>
          <a:ext cx="52227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0.18895</cdr:x>
      <cdr:y>0.47567</cdr:y>
    </cdr:from>
    <cdr:to>
      <cdr:x>0.33377</cdr:x>
      <cdr:y>0.47567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3489" y="1693148"/>
          <a:ext cx="52139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0.18871</cdr:x>
      <cdr:y>0.47567</cdr:y>
    </cdr:from>
    <cdr:to>
      <cdr:x>0.33425</cdr:x>
      <cdr:y>0.47567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2612" y="1693148"/>
          <a:ext cx="52402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0.1651</cdr:x>
      <cdr:y>0.47567</cdr:y>
    </cdr:from>
    <cdr:to>
      <cdr:x>0.33425</cdr:x>
      <cdr:y>0.47567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611" y="1693148"/>
          <a:ext cx="60902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0.18871</cdr:x>
      <cdr:y>0.47567</cdr:y>
    </cdr:from>
    <cdr:to>
      <cdr:x>0.33425</cdr:x>
      <cdr:y>0.47567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2612" y="1693148"/>
          <a:ext cx="52402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0.18871</cdr:x>
      <cdr:y>0.49173</cdr:y>
    </cdr:from>
    <cdr:to>
      <cdr:x>0.33425</cdr:x>
      <cdr:y>0.49173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2612" y="1750198"/>
          <a:ext cx="52402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0.18871</cdr:x>
      <cdr:y>0.47567</cdr:y>
    </cdr:from>
    <cdr:to>
      <cdr:x>0.33425</cdr:x>
      <cdr:y>0.47567</cdr:y>
    </cdr:to>
    <cdr:sp macro="" textlink="">
      <cdr:nvSpPr>
        <cdr:cNvPr id="205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2612" y="1693148"/>
          <a:ext cx="52402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190500</xdr:rowOff>
    </xdr:from>
    <xdr:to>
      <xdr:col>11</xdr:col>
      <xdr:colOff>228600</xdr:colOff>
      <xdr:row>16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153400" y="1857375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105775" y="1847850"/>
          <a:ext cx="504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096250" y="1847850"/>
          <a:ext cx="4762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19050</xdr:colOff>
      <xdr:row>16</xdr:row>
      <xdr:rowOff>190500</xdr:rowOff>
    </xdr:from>
    <xdr:to>
      <xdr:col>17</xdr:col>
      <xdr:colOff>323850</xdr:colOff>
      <xdr:row>33</xdr:row>
      <xdr:rowOff>85725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29050" y="209550"/>
          <a:ext cx="3438525" cy="3581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190500</xdr:colOff>
      <xdr:row>1</xdr:row>
      <xdr:rowOff>0</xdr:rowOff>
    </xdr:from>
    <xdr:to>
      <xdr:col>10</xdr:col>
      <xdr:colOff>533400</xdr:colOff>
      <xdr:row>17</xdr:row>
      <xdr:rowOff>9525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333375"/>
          <a:ext cx="3409950" cy="3638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8162925" y="1847850"/>
          <a:ext cx="5238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>
          <a:off x="9067800" y="923925"/>
          <a:ext cx="142875" cy="6000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8248650" y="1457325"/>
          <a:ext cx="514350" cy="2381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923925</xdr:colOff>
      <xdr:row>7</xdr:row>
      <xdr:rowOff>0</xdr:rowOff>
    </xdr:from>
    <xdr:to>
      <xdr:col>7</xdr:col>
      <xdr:colOff>323850</xdr:colOff>
      <xdr:row>8</xdr:row>
      <xdr:rowOff>28575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4800600" y="1676400"/>
          <a:ext cx="49530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76200</xdr:colOff>
      <xdr:row>4</xdr:row>
      <xdr:rowOff>38100</xdr:rowOff>
    </xdr:from>
    <xdr:to>
      <xdr:col>8</xdr:col>
      <xdr:colOff>200025</xdr:colOff>
      <xdr:row>6</xdr:row>
      <xdr:rowOff>76200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>
          <a:off x="5619750" y="1028700"/>
          <a:ext cx="12382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228600</xdr:colOff>
      <xdr:row>4</xdr:row>
      <xdr:rowOff>0</xdr:rowOff>
    </xdr:from>
    <xdr:to>
      <xdr:col>9</xdr:col>
      <xdr:colOff>247650</xdr:colOff>
      <xdr:row>6</xdr:row>
      <xdr:rowOff>123825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>
          <a:off x="5772150" y="990600"/>
          <a:ext cx="590550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419100</xdr:colOff>
      <xdr:row>4</xdr:row>
      <xdr:rowOff>161925</xdr:rowOff>
    </xdr:from>
    <xdr:to>
      <xdr:col>8</xdr:col>
      <xdr:colOff>47625</xdr:colOff>
      <xdr:row>6</xdr:row>
      <xdr:rowOff>209550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5391150" y="1152525"/>
          <a:ext cx="200025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771525</xdr:colOff>
      <xdr:row>4</xdr:row>
      <xdr:rowOff>209550</xdr:rowOff>
    </xdr:from>
    <xdr:to>
      <xdr:col>7</xdr:col>
      <xdr:colOff>542925</xdr:colOff>
      <xdr:row>7</xdr:row>
      <xdr:rowOff>38100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4648200" y="1200150"/>
          <a:ext cx="866775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0.46909</cdr:x>
      <cdr:y>0.61338</cdr:y>
    </cdr:from>
    <cdr:to>
      <cdr:x>0.65771</cdr:x>
      <cdr:y>0.74451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2110" y="2182395"/>
          <a:ext cx="679132" cy="465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登録人口</a:t>
          </a:r>
        </a:p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５６３人</a:t>
          </a:r>
        </a:p>
      </cdr:txBody>
    </cdr:sp>
  </cdr:relSizeAnchor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0.1634</cdr:x>
      <cdr:y>0.47397</cdr:y>
    </cdr:from>
    <cdr:to>
      <cdr:x>0.33231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1477" y="1687097"/>
          <a:ext cx="60815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0.16413</cdr:x>
      <cdr:y>0.53333</cdr:y>
    </cdr:from>
    <cdr:to>
      <cdr:x>0.30943</cdr:x>
      <cdr:y>0.53333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0.16413</cdr:x>
      <cdr:y>0.53333</cdr:y>
    </cdr:from>
    <cdr:to>
      <cdr:x>0.30943</cdr:x>
      <cdr:y>0.53333</cdr:y>
    </cdr:to>
    <cdr:sp macro="" textlink="">
      <cdr:nvSpPr>
        <cdr:cNvPr id="205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190500</xdr:rowOff>
    </xdr:from>
    <xdr:to>
      <xdr:col>11</xdr:col>
      <xdr:colOff>228600</xdr:colOff>
      <xdr:row>16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153400" y="1857375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105775" y="1847850"/>
          <a:ext cx="504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096250" y="1847850"/>
          <a:ext cx="4762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19050</xdr:colOff>
      <xdr:row>16</xdr:row>
      <xdr:rowOff>190500</xdr:rowOff>
    </xdr:from>
    <xdr:to>
      <xdr:col>17</xdr:col>
      <xdr:colOff>323850</xdr:colOff>
      <xdr:row>33</xdr:row>
      <xdr:rowOff>85725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29050" y="209550"/>
          <a:ext cx="3438525" cy="3581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190500</xdr:colOff>
      <xdr:row>1</xdr:row>
      <xdr:rowOff>0</xdr:rowOff>
    </xdr:from>
    <xdr:to>
      <xdr:col>10</xdr:col>
      <xdr:colOff>533400</xdr:colOff>
      <xdr:row>17</xdr:row>
      <xdr:rowOff>9525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333375"/>
          <a:ext cx="3409950" cy="3638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8162925" y="1847850"/>
          <a:ext cx="5238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>
          <a:off x="9067800" y="923925"/>
          <a:ext cx="142875" cy="6000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8248650" y="1457325"/>
          <a:ext cx="514350" cy="2381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923925</xdr:colOff>
      <xdr:row>7</xdr:row>
      <xdr:rowOff>0</xdr:rowOff>
    </xdr:from>
    <xdr:to>
      <xdr:col>7</xdr:col>
      <xdr:colOff>323850</xdr:colOff>
      <xdr:row>8</xdr:row>
      <xdr:rowOff>28575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4800600" y="1676400"/>
          <a:ext cx="49530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76200</xdr:colOff>
      <xdr:row>4</xdr:row>
      <xdr:rowOff>38100</xdr:rowOff>
    </xdr:from>
    <xdr:to>
      <xdr:col>8</xdr:col>
      <xdr:colOff>200025</xdr:colOff>
      <xdr:row>6</xdr:row>
      <xdr:rowOff>76200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>
          <a:off x="5619750" y="1028700"/>
          <a:ext cx="12382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228600</xdr:colOff>
      <xdr:row>4</xdr:row>
      <xdr:rowOff>0</xdr:rowOff>
    </xdr:from>
    <xdr:to>
      <xdr:col>9</xdr:col>
      <xdr:colOff>247650</xdr:colOff>
      <xdr:row>6</xdr:row>
      <xdr:rowOff>123825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>
          <a:off x="5772150" y="990600"/>
          <a:ext cx="590550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419100</xdr:colOff>
      <xdr:row>4</xdr:row>
      <xdr:rowOff>161925</xdr:rowOff>
    </xdr:from>
    <xdr:to>
      <xdr:col>8</xdr:col>
      <xdr:colOff>47625</xdr:colOff>
      <xdr:row>6</xdr:row>
      <xdr:rowOff>209550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5391150" y="1152525"/>
          <a:ext cx="200025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771525</xdr:colOff>
      <xdr:row>4</xdr:row>
      <xdr:rowOff>209550</xdr:rowOff>
    </xdr:from>
    <xdr:to>
      <xdr:col>7</xdr:col>
      <xdr:colOff>542925</xdr:colOff>
      <xdr:row>7</xdr:row>
      <xdr:rowOff>38100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4648200" y="1200150"/>
          <a:ext cx="866775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0.46909</cdr:x>
      <cdr:y>0.61338</cdr:y>
    </cdr:from>
    <cdr:to>
      <cdr:x>0.65771</cdr:x>
      <cdr:y>0.74451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2110" y="2182395"/>
          <a:ext cx="679132" cy="465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登録人口</a:t>
          </a:r>
        </a:p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５６９人</a:t>
          </a:r>
        </a:p>
      </cdr:txBody>
    </cdr:sp>
  </cdr:relSizeAnchor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0.1634</cdr:x>
      <cdr:y>0.47397</cdr:y>
    </cdr:from>
    <cdr:to>
      <cdr:x>0.33231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1477" y="1687097"/>
          <a:ext cx="60815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0.16413</cdr:x>
      <cdr:y>0.53333</cdr:y>
    </cdr:from>
    <cdr:to>
      <cdr:x>0.30943</cdr:x>
      <cdr:y>0.53333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0.16413</cdr:x>
      <cdr:y>0.53333</cdr:y>
    </cdr:from>
    <cdr:to>
      <cdr:x>0.30943</cdr:x>
      <cdr:y>0.53333</cdr:y>
    </cdr:to>
    <cdr:sp macro="" textlink="">
      <cdr:nvSpPr>
        <cdr:cNvPr id="205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190500</xdr:rowOff>
    </xdr:from>
    <xdr:to>
      <xdr:col>11</xdr:col>
      <xdr:colOff>228600</xdr:colOff>
      <xdr:row>16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153400" y="1857375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105775" y="1847850"/>
          <a:ext cx="504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096250" y="1847850"/>
          <a:ext cx="4762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19050</xdr:colOff>
      <xdr:row>16</xdr:row>
      <xdr:rowOff>190500</xdr:rowOff>
    </xdr:from>
    <xdr:to>
      <xdr:col>17</xdr:col>
      <xdr:colOff>323850</xdr:colOff>
      <xdr:row>33</xdr:row>
      <xdr:rowOff>85725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29050" y="209550"/>
          <a:ext cx="3438525" cy="3581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190500</xdr:colOff>
      <xdr:row>1</xdr:row>
      <xdr:rowOff>0</xdr:rowOff>
    </xdr:from>
    <xdr:to>
      <xdr:col>10</xdr:col>
      <xdr:colOff>533400</xdr:colOff>
      <xdr:row>17</xdr:row>
      <xdr:rowOff>9525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333375"/>
          <a:ext cx="3409950" cy="3638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8162925" y="1847850"/>
          <a:ext cx="5238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>
          <a:off x="9067800" y="923925"/>
          <a:ext cx="142875" cy="6000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8248650" y="1457325"/>
          <a:ext cx="514350" cy="2381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923925</xdr:colOff>
      <xdr:row>7</xdr:row>
      <xdr:rowOff>0</xdr:rowOff>
    </xdr:from>
    <xdr:to>
      <xdr:col>7</xdr:col>
      <xdr:colOff>323850</xdr:colOff>
      <xdr:row>8</xdr:row>
      <xdr:rowOff>28575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4800600" y="1676400"/>
          <a:ext cx="49530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9525</xdr:colOff>
      <xdr:row>4</xdr:row>
      <xdr:rowOff>38100</xdr:rowOff>
    </xdr:from>
    <xdr:to>
      <xdr:col>8</xdr:col>
      <xdr:colOff>133350</xdr:colOff>
      <xdr:row>6</xdr:row>
      <xdr:rowOff>76200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>
          <a:off x="5553075" y="1028700"/>
          <a:ext cx="12382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228600</xdr:colOff>
      <xdr:row>4</xdr:row>
      <xdr:rowOff>0</xdr:rowOff>
    </xdr:from>
    <xdr:to>
      <xdr:col>9</xdr:col>
      <xdr:colOff>247650</xdr:colOff>
      <xdr:row>6</xdr:row>
      <xdr:rowOff>123825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>
          <a:off x="5772150" y="990600"/>
          <a:ext cx="590550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342900</xdr:colOff>
      <xdr:row>4</xdr:row>
      <xdr:rowOff>171450</xdr:rowOff>
    </xdr:from>
    <xdr:to>
      <xdr:col>7</xdr:col>
      <xdr:colOff>542925</xdr:colOff>
      <xdr:row>6</xdr:row>
      <xdr:rowOff>219075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5314950" y="1162050"/>
          <a:ext cx="200025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695325</xdr:colOff>
      <xdr:row>4</xdr:row>
      <xdr:rowOff>219075</xdr:rowOff>
    </xdr:from>
    <xdr:to>
      <xdr:col>7</xdr:col>
      <xdr:colOff>466725</xdr:colOff>
      <xdr:row>7</xdr:row>
      <xdr:rowOff>47625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4572000" y="1209675"/>
          <a:ext cx="866775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0.47055</cdr:x>
      <cdr:y>0.61678</cdr:y>
    </cdr:from>
    <cdr:to>
      <cdr:x>0.65601</cdr:x>
      <cdr:y>0.74573</cdr:y>
    </cdr:to>
    <cdr:sp macro="" textlink="">
      <cdr:nvSpPr>
        <cdr:cNvPr id="7782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7368" y="2194497"/>
          <a:ext cx="667740" cy="4581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登録人口</a:t>
          </a:r>
        </a:p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５４８人</a:t>
          </a:r>
        </a:p>
      </cdr:txBody>
    </cdr:sp>
  </cdr:relSizeAnchor>
  <cdr:relSizeAnchor xmlns:cdr="http://schemas.openxmlformats.org/drawingml/2006/chartDrawing">
    <cdr:from>
      <cdr:x>0.1909</cdr:x>
      <cdr:y>0.47981</cdr:y>
    </cdr:from>
    <cdr:to>
      <cdr:x>0.3362</cdr:x>
      <cdr:y>0.47981</cdr:y>
    </cdr:to>
    <cdr:sp macro="" textlink="">
      <cdr:nvSpPr>
        <cdr:cNvPr id="77826" name="Line 10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90499" y="1707843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0.19066</cdr:x>
      <cdr:y>0.47981</cdr:y>
    </cdr:from>
    <cdr:to>
      <cdr:x>0.33547</cdr:x>
      <cdr:y>0.47981</cdr:y>
    </cdr:to>
    <cdr:sp macro="" textlink="">
      <cdr:nvSpPr>
        <cdr:cNvPr id="77827" name="Line 102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9623" y="1707843"/>
          <a:ext cx="52139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0.19041</cdr:x>
      <cdr:y>0.47981</cdr:y>
    </cdr:from>
    <cdr:to>
      <cdr:x>0.3362</cdr:x>
      <cdr:y>0.47981</cdr:y>
    </cdr:to>
    <cdr:sp macro="" textlink="">
      <cdr:nvSpPr>
        <cdr:cNvPr id="77828" name="Line 102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8746" y="1707843"/>
          <a:ext cx="52490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0.16656</cdr:x>
      <cdr:y>0.47981</cdr:y>
    </cdr:from>
    <cdr:to>
      <cdr:x>0.3362</cdr:x>
      <cdr:y>0.47981</cdr:y>
    </cdr:to>
    <cdr:sp macro="" textlink="">
      <cdr:nvSpPr>
        <cdr:cNvPr id="77829" name="Line 102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869" y="1707843"/>
          <a:ext cx="61078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0.19041</cdr:x>
      <cdr:y>0.47981</cdr:y>
    </cdr:from>
    <cdr:to>
      <cdr:x>0.3362</cdr:x>
      <cdr:y>0.47981</cdr:y>
    </cdr:to>
    <cdr:sp macro="" textlink="">
      <cdr:nvSpPr>
        <cdr:cNvPr id="77830" name="Line 103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8746" y="1707843"/>
          <a:ext cx="52490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0.19041</cdr:x>
      <cdr:y>0.47981</cdr:y>
    </cdr:from>
    <cdr:to>
      <cdr:x>0.3362</cdr:x>
      <cdr:y>0.47981</cdr:y>
    </cdr:to>
    <cdr:sp macro="" textlink="">
      <cdr:nvSpPr>
        <cdr:cNvPr id="77831" name="Line 103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8746" y="1707843"/>
          <a:ext cx="52490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0.19041</cdr:x>
      <cdr:y>0.47981</cdr:y>
    </cdr:from>
    <cdr:to>
      <cdr:x>0.3362</cdr:x>
      <cdr:y>0.47981</cdr:y>
    </cdr:to>
    <cdr:sp macro="" textlink="">
      <cdr:nvSpPr>
        <cdr:cNvPr id="77832" name="Line 103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8746" y="1707843"/>
          <a:ext cx="52490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0.46909</cdr:x>
      <cdr:y>0.61338</cdr:y>
    </cdr:from>
    <cdr:to>
      <cdr:x>0.65771</cdr:x>
      <cdr:y>0.74451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2110" y="2182395"/>
          <a:ext cx="679132" cy="465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登録人口</a:t>
          </a:r>
        </a:p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５６７人</a:t>
          </a:r>
        </a:p>
      </cdr:txBody>
    </cdr:sp>
  </cdr:relSizeAnchor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0.1634</cdr:x>
      <cdr:y>0.47397</cdr:y>
    </cdr:from>
    <cdr:to>
      <cdr:x>0.33231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1477" y="1687097"/>
          <a:ext cx="60815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0.16413</cdr:x>
      <cdr:y>0.53333</cdr:y>
    </cdr:from>
    <cdr:to>
      <cdr:x>0.30943</cdr:x>
      <cdr:y>0.53333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0.16413</cdr:x>
      <cdr:y>0.53333</cdr:y>
    </cdr:from>
    <cdr:to>
      <cdr:x>0.30943</cdr:x>
      <cdr:y>0.53333</cdr:y>
    </cdr:to>
    <cdr:sp macro="" textlink="">
      <cdr:nvSpPr>
        <cdr:cNvPr id="205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190500</xdr:rowOff>
    </xdr:from>
    <xdr:to>
      <xdr:col>11</xdr:col>
      <xdr:colOff>228600</xdr:colOff>
      <xdr:row>16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153400" y="1857375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105775" y="1847850"/>
          <a:ext cx="504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096250" y="1847850"/>
          <a:ext cx="4762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19050</xdr:colOff>
      <xdr:row>16</xdr:row>
      <xdr:rowOff>190500</xdr:rowOff>
    </xdr:from>
    <xdr:to>
      <xdr:col>17</xdr:col>
      <xdr:colOff>323850</xdr:colOff>
      <xdr:row>33</xdr:row>
      <xdr:rowOff>85725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29050" y="209550"/>
          <a:ext cx="3438525" cy="3581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190500</xdr:colOff>
      <xdr:row>1</xdr:row>
      <xdr:rowOff>0</xdr:rowOff>
    </xdr:from>
    <xdr:to>
      <xdr:col>10</xdr:col>
      <xdr:colOff>533400</xdr:colOff>
      <xdr:row>17</xdr:row>
      <xdr:rowOff>9525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333375"/>
          <a:ext cx="3409950" cy="3638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8162925" y="1847850"/>
          <a:ext cx="5238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>
          <a:off x="9067800" y="923925"/>
          <a:ext cx="142875" cy="6000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8248650" y="1457325"/>
          <a:ext cx="514350" cy="2381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923925</xdr:colOff>
      <xdr:row>7</xdr:row>
      <xdr:rowOff>0</xdr:rowOff>
    </xdr:from>
    <xdr:to>
      <xdr:col>7</xdr:col>
      <xdr:colOff>323850</xdr:colOff>
      <xdr:row>8</xdr:row>
      <xdr:rowOff>28575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4800600" y="1676400"/>
          <a:ext cx="49530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9525</xdr:colOff>
      <xdr:row>4</xdr:row>
      <xdr:rowOff>38100</xdr:rowOff>
    </xdr:from>
    <xdr:to>
      <xdr:col>8</xdr:col>
      <xdr:colOff>133350</xdr:colOff>
      <xdr:row>6</xdr:row>
      <xdr:rowOff>76200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>
          <a:off x="5553075" y="1028700"/>
          <a:ext cx="12382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228600</xdr:colOff>
      <xdr:row>4</xdr:row>
      <xdr:rowOff>0</xdr:rowOff>
    </xdr:from>
    <xdr:to>
      <xdr:col>9</xdr:col>
      <xdr:colOff>247650</xdr:colOff>
      <xdr:row>6</xdr:row>
      <xdr:rowOff>123825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>
          <a:off x="5772150" y="990600"/>
          <a:ext cx="590550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342900</xdr:colOff>
      <xdr:row>4</xdr:row>
      <xdr:rowOff>171450</xdr:rowOff>
    </xdr:from>
    <xdr:to>
      <xdr:col>7</xdr:col>
      <xdr:colOff>542925</xdr:colOff>
      <xdr:row>6</xdr:row>
      <xdr:rowOff>219075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5314950" y="1162050"/>
          <a:ext cx="200025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695325</xdr:colOff>
      <xdr:row>4</xdr:row>
      <xdr:rowOff>219075</xdr:rowOff>
    </xdr:from>
    <xdr:to>
      <xdr:col>7</xdr:col>
      <xdr:colOff>466725</xdr:colOff>
      <xdr:row>7</xdr:row>
      <xdr:rowOff>47625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4572000" y="1209675"/>
          <a:ext cx="866775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0.46909</cdr:x>
      <cdr:y>0.61338</cdr:y>
    </cdr:from>
    <cdr:to>
      <cdr:x>0.65771</cdr:x>
      <cdr:y>0.74451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2110" y="2182395"/>
          <a:ext cx="679132" cy="465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登録人口</a:t>
          </a:r>
        </a:p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５６８人</a:t>
          </a:r>
        </a:p>
      </cdr:txBody>
    </cdr:sp>
  </cdr:relSizeAnchor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0.1634</cdr:x>
      <cdr:y>0.47397</cdr:y>
    </cdr:from>
    <cdr:to>
      <cdr:x>0.33231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1477" y="1687097"/>
          <a:ext cx="60815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0.16413</cdr:x>
      <cdr:y>0.53333</cdr:y>
    </cdr:from>
    <cdr:to>
      <cdr:x>0.30943</cdr:x>
      <cdr:y>0.53333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0.16413</cdr:x>
      <cdr:y>0.53333</cdr:y>
    </cdr:from>
    <cdr:to>
      <cdr:x>0.30943</cdr:x>
      <cdr:y>0.53333</cdr:y>
    </cdr:to>
    <cdr:sp macro="" textlink="">
      <cdr:nvSpPr>
        <cdr:cNvPr id="205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190500</xdr:rowOff>
    </xdr:from>
    <xdr:to>
      <xdr:col>11</xdr:col>
      <xdr:colOff>228600</xdr:colOff>
      <xdr:row>16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153400" y="1857375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105775" y="1847850"/>
          <a:ext cx="504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096250" y="1847850"/>
          <a:ext cx="4762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19050</xdr:colOff>
      <xdr:row>16</xdr:row>
      <xdr:rowOff>190500</xdr:rowOff>
    </xdr:from>
    <xdr:to>
      <xdr:col>17</xdr:col>
      <xdr:colOff>323850</xdr:colOff>
      <xdr:row>33</xdr:row>
      <xdr:rowOff>85725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29050" y="209550"/>
          <a:ext cx="3438525" cy="3581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190500</xdr:colOff>
      <xdr:row>1</xdr:row>
      <xdr:rowOff>0</xdr:rowOff>
    </xdr:from>
    <xdr:to>
      <xdr:col>10</xdr:col>
      <xdr:colOff>533400</xdr:colOff>
      <xdr:row>17</xdr:row>
      <xdr:rowOff>9525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333375"/>
          <a:ext cx="3409950" cy="3638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8162925" y="1847850"/>
          <a:ext cx="5238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>
          <a:off x="9067800" y="923925"/>
          <a:ext cx="142875" cy="6000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8248650" y="1457325"/>
          <a:ext cx="514350" cy="2381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923925</xdr:colOff>
      <xdr:row>7</xdr:row>
      <xdr:rowOff>0</xdr:rowOff>
    </xdr:from>
    <xdr:to>
      <xdr:col>7</xdr:col>
      <xdr:colOff>323850</xdr:colOff>
      <xdr:row>8</xdr:row>
      <xdr:rowOff>28575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4800600" y="1676400"/>
          <a:ext cx="49530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9525</xdr:colOff>
      <xdr:row>4</xdr:row>
      <xdr:rowOff>38100</xdr:rowOff>
    </xdr:from>
    <xdr:to>
      <xdr:col>8</xdr:col>
      <xdr:colOff>133350</xdr:colOff>
      <xdr:row>6</xdr:row>
      <xdr:rowOff>76200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>
          <a:off x="5553075" y="1028700"/>
          <a:ext cx="12382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228600</xdr:colOff>
      <xdr:row>4</xdr:row>
      <xdr:rowOff>0</xdr:rowOff>
    </xdr:from>
    <xdr:to>
      <xdr:col>9</xdr:col>
      <xdr:colOff>247650</xdr:colOff>
      <xdr:row>6</xdr:row>
      <xdr:rowOff>123825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>
          <a:off x="5772150" y="990600"/>
          <a:ext cx="590550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342900</xdr:colOff>
      <xdr:row>4</xdr:row>
      <xdr:rowOff>171450</xdr:rowOff>
    </xdr:from>
    <xdr:to>
      <xdr:col>7</xdr:col>
      <xdr:colOff>542925</xdr:colOff>
      <xdr:row>6</xdr:row>
      <xdr:rowOff>219075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5314950" y="1162050"/>
          <a:ext cx="200025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695325</xdr:colOff>
      <xdr:row>4</xdr:row>
      <xdr:rowOff>219075</xdr:rowOff>
    </xdr:from>
    <xdr:to>
      <xdr:col>7</xdr:col>
      <xdr:colOff>466725</xdr:colOff>
      <xdr:row>7</xdr:row>
      <xdr:rowOff>47625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4572000" y="1209675"/>
          <a:ext cx="866775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0.46909</cdr:x>
      <cdr:y>0.61338</cdr:y>
    </cdr:from>
    <cdr:to>
      <cdr:x>0.65771</cdr:x>
      <cdr:y>0.74451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2110" y="2182395"/>
          <a:ext cx="679132" cy="465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登録人口</a:t>
          </a:r>
        </a:p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５６４人</a:t>
          </a:r>
        </a:p>
      </cdr:txBody>
    </cdr:sp>
  </cdr:relSizeAnchor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0.1634</cdr:x>
      <cdr:y>0.47397</cdr:y>
    </cdr:from>
    <cdr:to>
      <cdr:x>0.33231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1477" y="1687097"/>
          <a:ext cx="60815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0.16413</cdr:x>
      <cdr:y>0.53333</cdr:y>
    </cdr:from>
    <cdr:to>
      <cdr:x>0.30943</cdr:x>
      <cdr:y>0.53333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0.16413</cdr:x>
      <cdr:y>0.53333</cdr:y>
    </cdr:from>
    <cdr:to>
      <cdr:x>0.30943</cdr:x>
      <cdr:y>0.53333</cdr:y>
    </cdr:to>
    <cdr:sp macro="" textlink="">
      <cdr:nvSpPr>
        <cdr:cNvPr id="205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0</xdr:row>
      <xdr:rowOff>200025</xdr:rowOff>
    </xdr:from>
    <xdr:to>
      <xdr:col>17</xdr:col>
      <xdr:colOff>323850</xdr:colOff>
      <xdr:row>16</xdr:row>
      <xdr:rowOff>9525</xdr:rowOff>
    </xdr:to>
    <xdr:graphicFrame macro="">
      <xdr:nvGraphicFramePr>
        <xdr:cNvPr id="2" name="グラフ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1044"/>
        <xdr:cNvSpPr>
          <a:spLocks noChangeShapeType="1"/>
        </xdr:cNvSpPr>
      </xdr:nvSpPr>
      <xdr:spPr bwMode="auto">
        <a:xfrm>
          <a:off x="8153400" y="1857375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1045"/>
        <xdr:cNvSpPr>
          <a:spLocks noChangeShapeType="1"/>
        </xdr:cNvSpPr>
      </xdr:nvSpPr>
      <xdr:spPr bwMode="auto">
        <a:xfrm>
          <a:off x="8105775" y="1847850"/>
          <a:ext cx="504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1046"/>
        <xdr:cNvSpPr>
          <a:spLocks noChangeShapeType="1"/>
        </xdr:cNvSpPr>
      </xdr:nvSpPr>
      <xdr:spPr bwMode="auto">
        <a:xfrm>
          <a:off x="8096250" y="1847850"/>
          <a:ext cx="4762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17</xdr:row>
      <xdr:rowOff>104775</xdr:rowOff>
    </xdr:from>
    <xdr:to>
      <xdr:col>17</xdr:col>
      <xdr:colOff>304800</xdr:colOff>
      <xdr:row>33</xdr:row>
      <xdr:rowOff>0</xdr:rowOff>
    </xdr:to>
    <xdr:graphicFrame macro="">
      <xdr:nvGraphicFramePr>
        <xdr:cNvPr id="6" name="グラフ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247650</xdr:colOff>
      <xdr:row>0</xdr:row>
      <xdr:rowOff>142875</xdr:rowOff>
    </xdr:from>
    <xdr:to>
      <xdr:col>17</xdr:col>
      <xdr:colOff>304800</xdr:colOff>
      <xdr:row>15</xdr:row>
      <xdr:rowOff>219075</xdr:rowOff>
    </xdr:to>
    <xdr:sp macro="" textlink="">
      <xdr:nvSpPr>
        <xdr:cNvPr id="7" name="Rectangle 1048"/>
        <xdr:cNvSpPr>
          <a:spLocks noChangeArrowheads="1"/>
        </xdr:cNvSpPr>
      </xdr:nvSpPr>
      <xdr:spPr bwMode="auto">
        <a:xfrm>
          <a:off x="7505700" y="142875"/>
          <a:ext cx="3438525" cy="3581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219075</xdr:colOff>
      <xdr:row>0</xdr:row>
      <xdr:rowOff>190500</xdr:rowOff>
    </xdr:from>
    <xdr:to>
      <xdr:col>17</xdr:col>
      <xdr:colOff>247650</xdr:colOff>
      <xdr:row>16</xdr:row>
      <xdr:rowOff>95250</xdr:rowOff>
    </xdr:to>
    <xdr:sp macro="" textlink="">
      <xdr:nvSpPr>
        <xdr:cNvPr id="8" name="Rectangle 1049"/>
        <xdr:cNvSpPr>
          <a:spLocks noChangeArrowheads="1"/>
        </xdr:cNvSpPr>
      </xdr:nvSpPr>
      <xdr:spPr bwMode="auto">
        <a:xfrm>
          <a:off x="7477125" y="190500"/>
          <a:ext cx="3409950" cy="3638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1050"/>
        <xdr:cNvSpPr>
          <a:spLocks noChangeShapeType="1"/>
        </xdr:cNvSpPr>
      </xdr:nvSpPr>
      <xdr:spPr bwMode="auto">
        <a:xfrm>
          <a:off x="8162925" y="1847850"/>
          <a:ext cx="5238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1052"/>
        <xdr:cNvSpPr>
          <a:spLocks noChangeShapeType="1"/>
        </xdr:cNvSpPr>
      </xdr:nvSpPr>
      <xdr:spPr bwMode="auto">
        <a:xfrm flipH="1">
          <a:off x="9067800" y="923925"/>
          <a:ext cx="142875" cy="6000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53"/>
        <xdr:cNvSpPr>
          <a:spLocks noChangeShapeType="1"/>
        </xdr:cNvSpPr>
      </xdr:nvSpPr>
      <xdr:spPr bwMode="auto">
        <a:xfrm>
          <a:off x="8248650" y="1457325"/>
          <a:ext cx="514350" cy="2381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238125</xdr:colOff>
      <xdr:row>6</xdr:row>
      <xdr:rowOff>9525</xdr:rowOff>
    </xdr:from>
    <xdr:to>
      <xdr:col>13</xdr:col>
      <xdr:colOff>209550</xdr:colOff>
      <xdr:row>7</xdr:row>
      <xdr:rowOff>38100</xdr:rowOff>
    </xdr:to>
    <xdr:sp macro="" textlink="">
      <xdr:nvSpPr>
        <xdr:cNvPr id="12" name="Line 1054"/>
        <xdr:cNvSpPr>
          <a:spLocks noChangeShapeType="1"/>
        </xdr:cNvSpPr>
      </xdr:nvSpPr>
      <xdr:spPr bwMode="auto">
        <a:xfrm>
          <a:off x="8258175" y="1457325"/>
          <a:ext cx="49530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133350</xdr:rowOff>
    </xdr:from>
    <xdr:to>
      <xdr:col>14</xdr:col>
      <xdr:colOff>142875</xdr:colOff>
      <xdr:row>6</xdr:row>
      <xdr:rowOff>95250</xdr:rowOff>
    </xdr:to>
    <xdr:sp macro="" textlink="">
      <xdr:nvSpPr>
        <xdr:cNvPr id="13" name="Line 1056"/>
        <xdr:cNvSpPr>
          <a:spLocks noChangeShapeType="1"/>
        </xdr:cNvSpPr>
      </xdr:nvSpPr>
      <xdr:spPr bwMode="auto">
        <a:xfrm flipH="1">
          <a:off x="9067800" y="895350"/>
          <a:ext cx="142875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219075</xdr:colOff>
      <xdr:row>3</xdr:row>
      <xdr:rowOff>142875</xdr:rowOff>
    </xdr:from>
    <xdr:to>
      <xdr:col>15</xdr:col>
      <xdr:colOff>285750</xdr:colOff>
      <xdr:row>6</xdr:row>
      <xdr:rowOff>38100</xdr:rowOff>
    </xdr:to>
    <xdr:sp macro="" textlink="">
      <xdr:nvSpPr>
        <xdr:cNvPr id="14" name="Line 1057"/>
        <xdr:cNvSpPr>
          <a:spLocks noChangeShapeType="1"/>
        </xdr:cNvSpPr>
      </xdr:nvSpPr>
      <xdr:spPr bwMode="auto">
        <a:xfrm flipH="1">
          <a:off x="9286875" y="904875"/>
          <a:ext cx="590550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257175</xdr:colOff>
      <xdr:row>4</xdr:row>
      <xdr:rowOff>57150</xdr:rowOff>
    </xdr:from>
    <xdr:to>
      <xdr:col>13</xdr:col>
      <xdr:colOff>457200</xdr:colOff>
      <xdr:row>6</xdr:row>
      <xdr:rowOff>104775</xdr:rowOff>
    </xdr:to>
    <xdr:sp macro="" textlink="">
      <xdr:nvSpPr>
        <xdr:cNvPr id="15" name="Line 1058"/>
        <xdr:cNvSpPr>
          <a:spLocks noChangeShapeType="1"/>
        </xdr:cNvSpPr>
      </xdr:nvSpPr>
      <xdr:spPr bwMode="auto">
        <a:xfrm>
          <a:off x="8801100" y="1047750"/>
          <a:ext cx="200025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28575</xdr:colOff>
      <xdr:row>4</xdr:row>
      <xdr:rowOff>85725</xdr:rowOff>
    </xdr:from>
    <xdr:to>
      <xdr:col>13</xdr:col>
      <xdr:colOff>371475</xdr:colOff>
      <xdr:row>6</xdr:row>
      <xdr:rowOff>142875</xdr:rowOff>
    </xdr:to>
    <xdr:sp macro="" textlink="">
      <xdr:nvSpPr>
        <xdr:cNvPr id="16" name="Line 1059"/>
        <xdr:cNvSpPr>
          <a:spLocks noChangeShapeType="1"/>
        </xdr:cNvSpPr>
      </xdr:nvSpPr>
      <xdr:spPr bwMode="auto">
        <a:xfrm>
          <a:off x="8048625" y="1076325"/>
          <a:ext cx="866775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0.47055</cdr:x>
      <cdr:y>0.61678</cdr:y>
    </cdr:from>
    <cdr:to>
      <cdr:x>0.65601</cdr:x>
      <cdr:y>0.74573</cdr:y>
    </cdr:to>
    <cdr:sp macro="" textlink="">
      <cdr:nvSpPr>
        <cdr:cNvPr id="7782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7368" y="2194497"/>
          <a:ext cx="667740" cy="4581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登録人口</a:t>
          </a:r>
        </a:p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５５５人</a:t>
          </a:r>
        </a:p>
      </cdr:txBody>
    </cdr:sp>
  </cdr:relSizeAnchor>
  <cdr:relSizeAnchor xmlns:cdr="http://schemas.openxmlformats.org/drawingml/2006/chartDrawing">
    <cdr:from>
      <cdr:x>0.1909</cdr:x>
      <cdr:y>0.47981</cdr:y>
    </cdr:from>
    <cdr:to>
      <cdr:x>0.3362</cdr:x>
      <cdr:y>0.47981</cdr:y>
    </cdr:to>
    <cdr:sp macro="" textlink="">
      <cdr:nvSpPr>
        <cdr:cNvPr id="77826" name="Line 10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90499" y="1707843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0.19066</cdr:x>
      <cdr:y>0.47981</cdr:y>
    </cdr:from>
    <cdr:to>
      <cdr:x>0.33547</cdr:x>
      <cdr:y>0.47981</cdr:y>
    </cdr:to>
    <cdr:sp macro="" textlink="">
      <cdr:nvSpPr>
        <cdr:cNvPr id="77827" name="Line 102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9623" y="1707843"/>
          <a:ext cx="52139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0.19041</cdr:x>
      <cdr:y>0.47981</cdr:y>
    </cdr:from>
    <cdr:to>
      <cdr:x>0.3362</cdr:x>
      <cdr:y>0.47981</cdr:y>
    </cdr:to>
    <cdr:sp macro="" textlink="">
      <cdr:nvSpPr>
        <cdr:cNvPr id="77828" name="Line 102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8746" y="1707843"/>
          <a:ext cx="52490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0.16656</cdr:x>
      <cdr:y>0.47981</cdr:y>
    </cdr:from>
    <cdr:to>
      <cdr:x>0.3362</cdr:x>
      <cdr:y>0.47981</cdr:y>
    </cdr:to>
    <cdr:sp macro="" textlink="">
      <cdr:nvSpPr>
        <cdr:cNvPr id="77829" name="Line 102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869" y="1707843"/>
          <a:ext cx="61078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0.19041</cdr:x>
      <cdr:y>0.47981</cdr:y>
    </cdr:from>
    <cdr:to>
      <cdr:x>0.3362</cdr:x>
      <cdr:y>0.47981</cdr:y>
    </cdr:to>
    <cdr:sp macro="" textlink="">
      <cdr:nvSpPr>
        <cdr:cNvPr id="77830" name="Line 103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8746" y="1707843"/>
          <a:ext cx="52490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0.19041</cdr:x>
      <cdr:y>0.47981</cdr:y>
    </cdr:from>
    <cdr:to>
      <cdr:x>0.3362</cdr:x>
      <cdr:y>0.47981</cdr:y>
    </cdr:to>
    <cdr:sp macro="" textlink="">
      <cdr:nvSpPr>
        <cdr:cNvPr id="77831" name="Line 103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8746" y="1707843"/>
          <a:ext cx="52490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0.19041</cdr:x>
      <cdr:y>0.47981</cdr:y>
    </cdr:from>
    <cdr:to>
      <cdr:x>0.3362</cdr:x>
      <cdr:y>0.47981</cdr:y>
    </cdr:to>
    <cdr:sp macro="" textlink="">
      <cdr:nvSpPr>
        <cdr:cNvPr id="77832" name="Line 103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8746" y="1707843"/>
          <a:ext cx="52490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9525</xdr:rowOff>
    </xdr:from>
    <xdr:to>
      <xdr:col>11</xdr:col>
      <xdr:colOff>209550</xdr:colOff>
      <xdr:row>16</xdr:row>
      <xdr:rowOff>152400</xdr:rowOff>
    </xdr:to>
    <xdr:graphicFrame macro="">
      <xdr:nvGraphicFramePr>
        <xdr:cNvPr id="2" name="グラフ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1044"/>
        <xdr:cNvSpPr>
          <a:spLocks noChangeShapeType="1"/>
        </xdr:cNvSpPr>
      </xdr:nvSpPr>
      <xdr:spPr bwMode="auto">
        <a:xfrm>
          <a:off x="8153400" y="1857375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1045"/>
        <xdr:cNvSpPr>
          <a:spLocks noChangeShapeType="1"/>
        </xdr:cNvSpPr>
      </xdr:nvSpPr>
      <xdr:spPr bwMode="auto">
        <a:xfrm>
          <a:off x="8105775" y="1847850"/>
          <a:ext cx="504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1046"/>
        <xdr:cNvSpPr>
          <a:spLocks noChangeShapeType="1"/>
        </xdr:cNvSpPr>
      </xdr:nvSpPr>
      <xdr:spPr bwMode="auto">
        <a:xfrm>
          <a:off x="8096250" y="1847850"/>
          <a:ext cx="4762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17</xdr:row>
      <xdr:rowOff>104775</xdr:rowOff>
    </xdr:from>
    <xdr:to>
      <xdr:col>17</xdr:col>
      <xdr:colOff>304800</xdr:colOff>
      <xdr:row>33</xdr:row>
      <xdr:rowOff>0</xdr:rowOff>
    </xdr:to>
    <xdr:graphicFrame macro="">
      <xdr:nvGraphicFramePr>
        <xdr:cNvPr id="6" name="グラフ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7" name="Rectangle 1048"/>
        <xdr:cNvSpPr>
          <a:spLocks noChangeArrowheads="1"/>
        </xdr:cNvSpPr>
      </xdr:nvSpPr>
      <xdr:spPr bwMode="auto">
        <a:xfrm>
          <a:off x="3829050" y="209550"/>
          <a:ext cx="3438525" cy="3581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190500</xdr:colOff>
      <xdr:row>1</xdr:row>
      <xdr:rowOff>0</xdr:rowOff>
    </xdr:from>
    <xdr:to>
      <xdr:col>10</xdr:col>
      <xdr:colOff>533400</xdr:colOff>
      <xdr:row>17</xdr:row>
      <xdr:rowOff>9525</xdr:rowOff>
    </xdr:to>
    <xdr:sp macro="" textlink="">
      <xdr:nvSpPr>
        <xdr:cNvPr id="8" name="Rectangle 1049"/>
        <xdr:cNvSpPr>
          <a:spLocks noChangeArrowheads="1"/>
        </xdr:cNvSpPr>
      </xdr:nvSpPr>
      <xdr:spPr bwMode="auto">
        <a:xfrm>
          <a:off x="3810000" y="333375"/>
          <a:ext cx="3409950" cy="3638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1050"/>
        <xdr:cNvSpPr>
          <a:spLocks noChangeShapeType="1"/>
        </xdr:cNvSpPr>
      </xdr:nvSpPr>
      <xdr:spPr bwMode="auto">
        <a:xfrm>
          <a:off x="8162925" y="1847850"/>
          <a:ext cx="5238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1052"/>
        <xdr:cNvSpPr>
          <a:spLocks noChangeShapeType="1"/>
        </xdr:cNvSpPr>
      </xdr:nvSpPr>
      <xdr:spPr bwMode="auto">
        <a:xfrm flipH="1">
          <a:off x="9067800" y="923925"/>
          <a:ext cx="142875" cy="6000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53"/>
        <xdr:cNvSpPr>
          <a:spLocks noChangeShapeType="1"/>
        </xdr:cNvSpPr>
      </xdr:nvSpPr>
      <xdr:spPr bwMode="auto">
        <a:xfrm>
          <a:off x="8248650" y="1457325"/>
          <a:ext cx="514350" cy="2381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923925</xdr:colOff>
      <xdr:row>7</xdr:row>
      <xdr:rowOff>0</xdr:rowOff>
    </xdr:from>
    <xdr:to>
      <xdr:col>7</xdr:col>
      <xdr:colOff>323850</xdr:colOff>
      <xdr:row>8</xdr:row>
      <xdr:rowOff>28575</xdr:rowOff>
    </xdr:to>
    <xdr:sp macro="" textlink="">
      <xdr:nvSpPr>
        <xdr:cNvPr id="12" name="Line 1054"/>
        <xdr:cNvSpPr>
          <a:spLocks noChangeShapeType="1"/>
        </xdr:cNvSpPr>
      </xdr:nvSpPr>
      <xdr:spPr bwMode="auto">
        <a:xfrm>
          <a:off x="4800600" y="1676400"/>
          <a:ext cx="49530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28575</xdr:colOff>
      <xdr:row>4</xdr:row>
      <xdr:rowOff>200025</xdr:rowOff>
    </xdr:from>
    <xdr:to>
      <xdr:col>8</xdr:col>
      <xdr:colOff>152400</xdr:colOff>
      <xdr:row>7</xdr:row>
      <xdr:rowOff>9525</xdr:rowOff>
    </xdr:to>
    <xdr:sp macro="" textlink="">
      <xdr:nvSpPr>
        <xdr:cNvPr id="13" name="Line 1056"/>
        <xdr:cNvSpPr>
          <a:spLocks noChangeShapeType="1"/>
        </xdr:cNvSpPr>
      </xdr:nvSpPr>
      <xdr:spPr bwMode="auto">
        <a:xfrm flipH="1">
          <a:off x="5572125" y="1190625"/>
          <a:ext cx="12382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161925</xdr:colOff>
      <xdr:row>4</xdr:row>
      <xdr:rowOff>161925</xdr:rowOff>
    </xdr:from>
    <xdr:to>
      <xdr:col>9</xdr:col>
      <xdr:colOff>180975</xdr:colOff>
      <xdr:row>7</xdr:row>
      <xdr:rowOff>57150</xdr:rowOff>
    </xdr:to>
    <xdr:sp macro="" textlink="">
      <xdr:nvSpPr>
        <xdr:cNvPr id="14" name="Line 1057"/>
        <xdr:cNvSpPr>
          <a:spLocks noChangeShapeType="1"/>
        </xdr:cNvSpPr>
      </xdr:nvSpPr>
      <xdr:spPr bwMode="auto">
        <a:xfrm flipH="1">
          <a:off x="5705475" y="1152525"/>
          <a:ext cx="590550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352425</xdr:colOff>
      <xdr:row>5</xdr:row>
      <xdr:rowOff>28575</xdr:rowOff>
    </xdr:from>
    <xdr:to>
      <xdr:col>7</xdr:col>
      <xdr:colOff>552450</xdr:colOff>
      <xdr:row>7</xdr:row>
      <xdr:rowOff>76200</xdr:rowOff>
    </xdr:to>
    <xdr:sp macro="" textlink="">
      <xdr:nvSpPr>
        <xdr:cNvPr id="15" name="Line 1058"/>
        <xdr:cNvSpPr>
          <a:spLocks noChangeShapeType="1"/>
        </xdr:cNvSpPr>
      </xdr:nvSpPr>
      <xdr:spPr bwMode="auto">
        <a:xfrm>
          <a:off x="5324475" y="1247775"/>
          <a:ext cx="200025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704850</xdr:colOff>
      <xdr:row>5</xdr:row>
      <xdr:rowOff>38100</xdr:rowOff>
    </xdr:from>
    <xdr:to>
      <xdr:col>7</xdr:col>
      <xdr:colOff>476250</xdr:colOff>
      <xdr:row>7</xdr:row>
      <xdr:rowOff>95250</xdr:rowOff>
    </xdr:to>
    <xdr:sp macro="" textlink="">
      <xdr:nvSpPr>
        <xdr:cNvPr id="16" name="Line 1059"/>
        <xdr:cNvSpPr>
          <a:spLocks noChangeShapeType="1"/>
        </xdr:cNvSpPr>
      </xdr:nvSpPr>
      <xdr:spPr bwMode="auto">
        <a:xfrm>
          <a:off x="4581525" y="1257300"/>
          <a:ext cx="866775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0.47006</cdr:x>
      <cdr:y>0.61362</cdr:y>
    </cdr:from>
    <cdr:to>
      <cdr:x>0.65698</cdr:x>
      <cdr:y>0.74378</cdr:y>
    </cdr:to>
    <cdr:sp macro="" textlink="">
      <cdr:nvSpPr>
        <cdr:cNvPr id="7782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5615" y="2183259"/>
          <a:ext cx="672999" cy="462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登録人口</a:t>
          </a:r>
        </a:p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５５３人</a:t>
          </a:r>
        </a:p>
      </cdr:txBody>
    </cdr:sp>
  </cdr:relSizeAnchor>
  <cdr:relSizeAnchor xmlns:cdr="http://schemas.openxmlformats.org/drawingml/2006/chartDrawing">
    <cdr:from>
      <cdr:x>0.1892</cdr:x>
      <cdr:y>0.47567</cdr:y>
    </cdr:from>
    <cdr:to>
      <cdr:x>0.33425</cdr:x>
      <cdr:y>0.47567</cdr:y>
    </cdr:to>
    <cdr:sp macro="" textlink="">
      <cdr:nvSpPr>
        <cdr:cNvPr id="77826" name="Line 10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4365" y="1693148"/>
          <a:ext cx="52227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0.18895</cdr:x>
      <cdr:y>0.47567</cdr:y>
    </cdr:from>
    <cdr:to>
      <cdr:x>0.33377</cdr:x>
      <cdr:y>0.47567</cdr:y>
    </cdr:to>
    <cdr:sp macro="" textlink="">
      <cdr:nvSpPr>
        <cdr:cNvPr id="77827" name="Line 102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3489" y="1693148"/>
          <a:ext cx="52139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0.18871</cdr:x>
      <cdr:y>0.47567</cdr:y>
    </cdr:from>
    <cdr:to>
      <cdr:x>0.33425</cdr:x>
      <cdr:y>0.47567</cdr:y>
    </cdr:to>
    <cdr:sp macro="" textlink="">
      <cdr:nvSpPr>
        <cdr:cNvPr id="77828" name="Line 102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2612" y="1693148"/>
          <a:ext cx="52402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0.1651</cdr:x>
      <cdr:y>0.47567</cdr:y>
    </cdr:from>
    <cdr:to>
      <cdr:x>0.33425</cdr:x>
      <cdr:y>0.47567</cdr:y>
    </cdr:to>
    <cdr:sp macro="" textlink="">
      <cdr:nvSpPr>
        <cdr:cNvPr id="77829" name="Line 102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611" y="1693148"/>
          <a:ext cx="60902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0.18871</cdr:x>
      <cdr:y>0.47567</cdr:y>
    </cdr:from>
    <cdr:to>
      <cdr:x>0.33425</cdr:x>
      <cdr:y>0.47567</cdr:y>
    </cdr:to>
    <cdr:sp macro="" textlink="">
      <cdr:nvSpPr>
        <cdr:cNvPr id="77830" name="Line 103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2612" y="1693148"/>
          <a:ext cx="52402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0.18871</cdr:x>
      <cdr:y>0.49173</cdr:y>
    </cdr:from>
    <cdr:to>
      <cdr:x>0.33425</cdr:x>
      <cdr:y>0.49173</cdr:y>
    </cdr:to>
    <cdr:sp macro="" textlink="">
      <cdr:nvSpPr>
        <cdr:cNvPr id="77831" name="Line 103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2612" y="1750198"/>
          <a:ext cx="52402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0.18871</cdr:x>
      <cdr:y>0.47567</cdr:y>
    </cdr:from>
    <cdr:to>
      <cdr:x>0.33425</cdr:x>
      <cdr:y>0.47567</cdr:y>
    </cdr:to>
    <cdr:sp macro="" textlink="">
      <cdr:nvSpPr>
        <cdr:cNvPr id="77832" name="Line 103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2612" y="1693148"/>
          <a:ext cx="52402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9525</xdr:rowOff>
    </xdr:from>
    <xdr:to>
      <xdr:col>11</xdr:col>
      <xdr:colOff>209550</xdr:colOff>
      <xdr:row>16</xdr:row>
      <xdr:rowOff>152400</xdr:rowOff>
    </xdr:to>
    <xdr:graphicFrame macro="">
      <xdr:nvGraphicFramePr>
        <xdr:cNvPr id="2" name="グラフ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1044"/>
        <xdr:cNvSpPr>
          <a:spLocks noChangeShapeType="1"/>
        </xdr:cNvSpPr>
      </xdr:nvSpPr>
      <xdr:spPr bwMode="auto">
        <a:xfrm>
          <a:off x="8153400" y="1857375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1045"/>
        <xdr:cNvSpPr>
          <a:spLocks noChangeShapeType="1"/>
        </xdr:cNvSpPr>
      </xdr:nvSpPr>
      <xdr:spPr bwMode="auto">
        <a:xfrm>
          <a:off x="8105775" y="1847850"/>
          <a:ext cx="504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1046"/>
        <xdr:cNvSpPr>
          <a:spLocks noChangeShapeType="1"/>
        </xdr:cNvSpPr>
      </xdr:nvSpPr>
      <xdr:spPr bwMode="auto">
        <a:xfrm>
          <a:off x="8096250" y="1847850"/>
          <a:ext cx="4762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17</xdr:row>
      <xdr:rowOff>104775</xdr:rowOff>
    </xdr:from>
    <xdr:to>
      <xdr:col>17</xdr:col>
      <xdr:colOff>304800</xdr:colOff>
      <xdr:row>33</xdr:row>
      <xdr:rowOff>0</xdr:rowOff>
    </xdr:to>
    <xdr:graphicFrame macro="">
      <xdr:nvGraphicFramePr>
        <xdr:cNvPr id="6" name="グラフ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7" name="Rectangle 1048"/>
        <xdr:cNvSpPr>
          <a:spLocks noChangeArrowheads="1"/>
        </xdr:cNvSpPr>
      </xdr:nvSpPr>
      <xdr:spPr bwMode="auto">
        <a:xfrm>
          <a:off x="3829050" y="209550"/>
          <a:ext cx="3438525" cy="3581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190500</xdr:colOff>
      <xdr:row>1</xdr:row>
      <xdr:rowOff>0</xdr:rowOff>
    </xdr:from>
    <xdr:to>
      <xdr:col>10</xdr:col>
      <xdr:colOff>533400</xdr:colOff>
      <xdr:row>17</xdr:row>
      <xdr:rowOff>9525</xdr:rowOff>
    </xdr:to>
    <xdr:sp macro="" textlink="">
      <xdr:nvSpPr>
        <xdr:cNvPr id="8" name="Rectangle 1049"/>
        <xdr:cNvSpPr>
          <a:spLocks noChangeArrowheads="1"/>
        </xdr:cNvSpPr>
      </xdr:nvSpPr>
      <xdr:spPr bwMode="auto">
        <a:xfrm>
          <a:off x="3810000" y="333375"/>
          <a:ext cx="3409950" cy="3638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1050"/>
        <xdr:cNvSpPr>
          <a:spLocks noChangeShapeType="1"/>
        </xdr:cNvSpPr>
      </xdr:nvSpPr>
      <xdr:spPr bwMode="auto">
        <a:xfrm>
          <a:off x="8162925" y="1847850"/>
          <a:ext cx="5238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1052"/>
        <xdr:cNvSpPr>
          <a:spLocks noChangeShapeType="1"/>
        </xdr:cNvSpPr>
      </xdr:nvSpPr>
      <xdr:spPr bwMode="auto">
        <a:xfrm flipH="1">
          <a:off x="9067800" y="923925"/>
          <a:ext cx="142875" cy="6000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53"/>
        <xdr:cNvSpPr>
          <a:spLocks noChangeShapeType="1"/>
        </xdr:cNvSpPr>
      </xdr:nvSpPr>
      <xdr:spPr bwMode="auto">
        <a:xfrm>
          <a:off x="8248650" y="1457325"/>
          <a:ext cx="514350" cy="2381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923925</xdr:colOff>
      <xdr:row>7</xdr:row>
      <xdr:rowOff>0</xdr:rowOff>
    </xdr:from>
    <xdr:to>
      <xdr:col>7</xdr:col>
      <xdr:colOff>323850</xdr:colOff>
      <xdr:row>8</xdr:row>
      <xdr:rowOff>28575</xdr:rowOff>
    </xdr:to>
    <xdr:sp macro="" textlink="">
      <xdr:nvSpPr>
        <xdr:cNvPr id="12" name="Line 1054"/>
        <xdr:cNvSpPr>
          <a:spLocks noChangeShapeType="1"/>
        </xdr:cNvSpPr>
      </xdr:nvSpPr>
      <xdr:spPr bwMode="auto">
        <a:xfrm>
          <a:off x="4800600" y="1676400"/>
          <a:ext cx="49530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28575</xdr:colOff>
      <xdr:row>4</xdr:row>
      <xdr:rowOff>200025</xdr:rowOff>
    </xdr:from>
    <xdr:to>
      <xdr:col>8</xdr:col>
      <xdr:colOff>152400</xdr:colOff>
      <xdr:row>7</xdr:row>
      <xdr:rowOff>9525</xdr:rowOff>
    </xdr:to>
    <xdr:sp macro="" textlink="">
      <xdr:nvSpPr>
        <xdr:cNvPr id="13" name="Line 1056"/>
        <xdr:cNvSpPr>
          <a:spLocks noChangeShapeType="1"/>
        </xdr:cNvSpPr>
      </xdr:nvSpPr>
      <xdr:spPr bwMode="auto">
        <a:xfrm flipH="1">
          <a:off x="5572125" y="1190625"/>
          <a:ext cx="12382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161925</xdr:colOff>
      <xdr:row>4</xdr:row>
      <xdr:rowOff>161925</xdr:rowOff>
    </xdr:from>
    <xdr:to>
      <xdr:col>9</xdr:col>
      <xdr:colOff>180975</xdr:colOff>
      <xdr:row>7</xdr:row>
      <xdr:rowOff>57150</xdr:rowOff>
    </xdr:to>
    <xdr:sp macro="" textlink="">
      <xdr:nvSpPr>
        <xdr:cNvPr id="14" name="Line 1057"/>
        <xdr:cNvSpPr>
          <a:spLocks noChangeShapeType="1"/>
        </xdr:cNvSpPr>
      </xdr:nvSpPr>
      <xdr:spPr bwMode="auto">
        <a:xfrm flipH="1">
          <a:off x="5705475" y="1152525"/>
          <a:ext cx="590550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352425</xdr:colOff>
      <xdr:row>5</xdr:row>
      <xdr:rowOff>28575</xdr:rowOff>
    </xdr:from>
    <xdr:to>
      <xdr:col>7</xdr:col>
      <xdr:colOff>552450</xdr:colOff>
      <xdr:row>7</xdr:row>
      <xdr:rowOff>76200</xdr:rowOff>
    </xdr:to>
    <xdr:sp macro="" textlink="">
      <xdr:nvSpPr>
        <xdr:cNvPr id="15" name="Line 1058"/>
        <xdr:cNvSpPr>
          <a:spLocks noChangeShapeType="1"/>
        </xdr:cNvSpPr>
      </xdr:nvSpPr>
      <xdr:spPr bwMode="auto">
        <a:xfrm>
          <a:off x="5324475" y="1247775"/>
          <a:ext cx="200025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704850</xdr:colOff>
      <xdr:row>5</xdr:row>
      <xdr:rowOff>38100</xdr:rowOff>
    </xdr:from>
    <xdr:to>
      <xdr:col>7</xdr:col>
      <xdr:colOff>476250</xdr:colOff>
      <xdr:row>7</xdr:row>
      <xdr:rowOff>95250</xdr:rowOff>
    </xdr:to>
    <xdr:sp macro="" textlink="">
      <xdr:nvSpPr>
        <xdr:cNvPr id="16" name="Line 1059"/>
        <xdr:cNvSpPr>
          <a:spLocks noChangeShapeType="1"/>
        </xdr:cNvSpPr>
      </xdr:nvSpPr>
      <xdr:spPr bwMode="auto">
        <a:xfrm>
          <a:off x="4581525" y="1257300"/>
          <a:ext cx="866775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0.47006</cdr:x>
      <cdr:y>0.61362</cdr:y>
    </cdr:from>
    <cdr:to>
      <cdr:x>0.65698</cdr:x>
      <cdr:y>0.74378</cdr:y>
    </cdr:to>
    <cdr:sp macro="" textlink="">
      <cdr:nvSpPr>
        <cdr:cNvPr id="7782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95615" y="2183259"/>
          <a:ext cx="672999" cy="462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登録人口</a:t>
          </a:r>
        </a:p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５５３人</a:t>
          </a:r>
        </a:p>
      </cdr:txBody>
    </cdr:sp>
  </cdr:relSizeAnchor>
  <cdr:relSizeAnchor xmlns:cdr="http://schemas.openxmlformats.org/drawingml/2006/chartDrawing">
    <cdr:from>
      <cdr:x>0.1892</cdr:x>
      <cdr:y>0.47567</cdr:y>
    </cdr:from>
    <cdr:to>
      <cdr:x>0.33425</cdr:x>
      <cdr:y>0.47567</cdr:y>
    </cdr:to>
    <cdr:sp macro="" textlink="">
      <cdr:nvSpPr>
        <cdr:cNvPr id="77826" name="Line 10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4365" y="1693148"/>
          <a:ext cx="52227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0.18895</cdr:x>
      <cdr:y>0.47567</cdr:y>
    </cdr:from>
    <cdr:to>
      <cdr:x>0.33377</cdr:x>
      <cdr:y>0.47567</cdr:y>
    </cdr:to>
    <cdr:sp macro="" textlink="">
      <cdr:nvSpPr>
        <cdr:cNvPr id="77827" name="Line 102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3489" y="1693148"/>
          <a:ext cx="52139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0.18871</cdr:x>
      <cdr:y>0.47567</cdr:y>
    </cdr:from>
    <cdr:to>
      <cdr:x>0.33425</cdr:x>
      <cdr:y>0.47567</cdr:y>
    </cdr:to>
    <cdr:sp macro="" textlink="">
      <cdr:nvSpPr>
        <cdr:cNvPr id="77828" name="Line 102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2612" y="1693148"/>
          <a:ext cx="52402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0.1651</cdr:x>
      <cdr:y>0.47567</cdr:y>
    </cdr:from>
    <cdr:to>
      <cdr:x>0.33425</cdr:x>
      <cdr:y>0.47567</cdr:y>
    </cdr:to>
    <cdr:sp macro="" textlink="">
      <cdr:nvSpPr>
        <cdr:cNvPr id="77829" name="Line 102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611" y="1693148"/>
          <a:ext cx="60902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0.18871</cdr:x>
      <cdr:y>0.47567</cdr:y>
    </cdr:from>
    <cdr:to>
      <cdr:x>0.33425</cdr:x>
      <cdr:y>0.47567</cdr:y>
    </cdr:to>
    <cdr:sp macro="" textlink="">
      <cdr:nvSpPr>
        <cdr:cNvPr id="77830" name="Line 103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2612" y="1693148"/>
          <a:ext cx="52402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0.18871</cdr:x>
      <cdr:y>0.49173</cdr:y>
    </cdr:from>
    <cdr:to>
      <cdr:x>0.33425</cdr:x>
      <cdr:y>0.49173</cdr:y>
    </cdr:to>
    <cdr:sp macro="" textlink="">
      <cdr:nvSpPr>
        <cdr:cNvPr id="77831" name="Line 103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2612" y="1750198"/>
          <a:ext cx="52402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0.18871</cdr:x>
      <cdr:y>0.47567</cdr:y>
    </cdr:from>
    <cdr:to>
      <cdr:x>0.33425</cdr:x>
      <cdr:y>0.47567</cdr:y>
    </cdr:to>
    <cdr:sp macro="" textlink="">
      <cdr:nvSpPr>
        <cdr:cNvPr id="77832" name="Line 103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2612" y="1693148"/>
          <a:ext cx="52402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9525</xdr:rowOff>
    </xdr:from>
    <xdr:to>
      <xdr:col>11</xdr:col>
      <xdr:colOff>209550</xdr:colOff>
      <xdr:row>16</xdr:row>
      <xdr:rowOff>152400</xdr:rowOff>
    </xdr:to>
    <xdr:graphicFrame macro="">
      <xdr:nvGraphicFramePr>
        <xdr:cNvPr id="2" name="グラフ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1044"/>
        <xdr:cNvSpPr>
          <a:spLocks noChangeShapeType="1"/>
        </xdr:cNvSpPr>
      </xdr:nvSpPr>
      <xdr:spPr bwMode="auto">
        <a:xfrm>
          <a:off x="8153400" y="1857375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1045"/>
        <xdr:cNvSpPr>
          <a:spLocks noChangeShapeType="1"/>
        </xdr:cNvSpPr>
      </xdr:nvSpPr>
      <xdr:spPr bwMode="auto">
        <a:xfrm>
          <a:off x="8105775" y="1847850"/>
          <a:ext cx="504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1046"/>
        <xdr:cNvSpPr>
          <a:spLocks noChangeShapeType="1"/>
        </xdr:cNvSpPr>
      </xdr:nvSpPr>
      <xdr:spPr bwMode="auto">
        <a:xfrm>
          <a:off x="8096250" y="1847850"/>
          <a:ext cx="4762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17</xdr:row>
      <xdr:rowOff>104775</xdr:rowOff>
    </xdr:from>
    <xdr:to>
      <xdr:col>17</xdr:col>
      <xdr:colOff>304800</xdr:colOff>
      <xdr:row>33</xdr:row>
      <xdr:rowOff>0</xdr:rowOff>
    </xdr:to>
    <xdr:graphicFrame macro="">
      <xdr:nvGraphicFramePr>
        <xdr:cNvPr id="6" name="グラフ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7" name="Rectangle 1048"/>
        <xdr:cNvSpPr>
          <a:spLocks noChangeArrowheads="1"/>
        </xdr:cNvSpPr>
      </xdr:nvSpPr>
      <xdr:spPr bwMode="auto">
        <a:xfrm>
          <a:off x="3829050" y="209550"/>
          <a:ext cx="3438525" cy="3581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190500</xdr:colOff>
      <xdr:row>1</xdr:row>
      <xdr:rowOff>0</xdr:rowOff>
    </xdr:from>
    <xdr:to>
      <xdr:col>10</xdr:col>
      <xdr:colOff>533400</xdr:colOff>
      <xdr:row>17</xdr:row>
      <xdr:rowOff>9525</xdr:rowOff>
    </xdr:to>
    <xdr:sp macro="" textlink="">
      <xdr:nvSpPr>
        <xdr:cNvPr id="8" name="Rectangle 1049"/>
        <xdr:cNvSpPr>
          <a:spLocks noChangeArrowheads="1"/>
        </xdr:cNvSpPr>
      </xdr:nvSpPr>
      <xdr:spPr bwMode="auto">
        <a:xfrm>
          <a:off x="3810000" y="333375"/>
          <a:ext cx="3409950" cy="3638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1050"/>
        <xdr:cNvSpPr>
          <a:spLocks noChangeShapeType="1"/>
        </xdr:cNvSpPr>
      </xdr:nvSpPr>
      <xdr:spPr bwMode="auto">
        <a:xfrm>
          <a:off x="8162925" y="1847850"/>
          <a:ext cx="5238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1052"/>
        <xdr:cNvSpPr>
          <a:spLocks noChangeShapeType="1"/>
        </xdr:cNvSpPr>
      </xdr:nvSpPr>
      <xdr:spPr bwMode="auto">
        <a:xfrm flipH="1">
          <a:off x="9067800" y="923925"/>
          <a:ext cx="142875" cy="6000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53"/>
        <xdr:cNvSpPr>
          <a:spLocks noChangeShapeType="1"/>
        </xdr:cNvSpPr>
      </xdr:nvSpPr>
      <xdr:spPr bwMode="auto">
        <a:xfrm>
          <a:off x="8248650" y="1457325"/>
          <a:ext cx="514350" cy="2381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923925</xdr:colOff>
      <xdr:row>7</xdr:row>
      <xdr:rowOff>0</xdr:rowOff>
    </xdr:from>
    <xdr:to>
      <xdr:col>7</xdr:col>
      <xdr:colOff>323850</xdr:colOff>
      <xdr:row>8</xdr:row>
      <xdr:rowOff>28575</xdr:rowOff>
    </xdr:to>
    <xdr:sp macro="" textlink="">
      <xdr:nvSpPr>
        <xdr:cNvPr id="12" name="Line 1054"/>
        <xdr:cNvSpPr>
          <a:spLocks noChangeShapeType="1"/>
        </xdr:cNvSpPr>
      </xdr:nvSpPr>
      <xdr:spPr bwMode="auto">
        <a:xfrm>
          <a:off x="4800600" y="1676400"/>
          <a:ext cx="49530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28575</xdr:colOff>
      <xdr:row>4</xdr:row>
      <xdr:rowOff>200025</xdr:rowOff>
    </xdr:from>
    <xdr:to>
      <xdr:col>8</xdr:col>
      <xdr:colOff>152400</xdr:colOff>
      <xdr:row>7</xdr:row>
      <xdr:rowOff>9525</xdr:rowOff>
    </xdr:to>
    <xdr:sp macro="" textlink="">
      <xdr:nvSpPr>
        <xdr:cNvPr id="13" name="Line 1056"/>
        <xdr:cNvSpPr>
          <a:spLocks noChangeShapeType="1"/>
        </xdr:cNvSpPr>
      </xdr:nvSpPr>
      <xdr:spPr bwMode="auto">
        <a:xfrm flipH="1">
          <a:off x="5572125" y="1190625"/>
          <a:ext cx="12382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161925</xdr:colOff>
      <xdr:row>4</xdr:row>
      <xdr:rowOff>161925</xdr:rowOff>
    </xdr:from>
    <xdr:to>
      <xdr:col>9</xdr:col>
      <xdr:colOff>180975</xdr:colOff>
      <xdr:row>7</xdr:row>
      <xdr:rowOff>57150</xdr:rowOff>
    </xdr:to>
    <xdr:sp macro="" textlink="">
      <xdr:nvSpPr>
        <xdr:cNvPr id="14" name="Line 1057"/>
        <xdr:cNvSpPr>
          <a:spLocks noChangeShapeType="1"/>
        </xdr:cNvSpPr>
      </xdr:nvSpPr>
      <xdr:spPr bwMode="auto">
        <a:xfrm flipH="1">
          <a:off x="5705475" y="1152525"/>
          <a:ext cx="590550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352425</xdr:colOff>
      <xdr:row>5</xdr:row>
      <xdr:rowOff>28575</xdr:rowOff>
    </xdr:from>
    <xdr:to>
      <xdr:col>7</xdr:col>
      <xdr:colOff>552450</xdr:colOff>
      <xdr:row>7</xdr:row>
      <xdr:rowOff>76200</xdr:rowOff>
    </xdr:to>
    <xdr:sp macro="" textlink="">
      <xdr:nvSpPr>
        <xdr:cNvPr id="15" name="Line 1058"/>
        <xdr:cNvSpPr>
          <a:spLocks noChangeShapeType="1"/>
        </xdr:cNvSpPr>
      </xdr:nvSpPr>
      <xdr:spPr bwMode="auto">
        <a:xfrm>
          <a:off x="5324475" y="1247775"/>
          <a:ext cx="200025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704850</xdr:colOff>
      <xdr:row>5</xdr:row>
      <xdr:rowOff>38100</xdr:rowOff>
    </xdr:from>
    <xdr:to>
      <xdr:col>7</xdr:col>
      <xdr:colOff>476250</xdr:colOff>
      <xdr:row>7</xdr:row>
      <xdr:rowOff>95250</xdr:rowOff>
    </xdr:to>
    <xdr:sp macro="" textlink="">
      <xdr:nvSpPr>
        <xdr:cNvPr id="16" name="Line 1059"/>
        <xdr:cNvSpPr>
          <a:spLocks noChangeShapeType="1"/>
        </xdr:cNvSpPr>
      </xdr:nvSpPr>
      <xdr:spPr bwMode="auto">
        <a:xfrm>
          <a:off x="4581525" y="1257300"/>
          <a:ext cx="866775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30331foreign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30430foreign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40229foreign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  <sheetName val="新１"/>
    </sheetNames>
    <sheetDataSet>
      <sheetData sheetId="0">
        <row r="41">
          <cell r="A41" t="str">
            <v>韓国</v>
          </cell>
        </row>
        <row r="42">
          <cell r="A42" t="str">
            <v>中国</v>
          </cell>
        </row>
        <row r="43">
          <cell r="A43" t="str">
            <v>フィリピン</v>
          </cell>
        </row>
        <row r="44">
          <cell r="A44" t="str">
            <v>朝鮮</v>
          </cell>
        </row>
        <row r="45">
          <cell r="A45" t="str">
            <v>アメリカ</v>
          </cell>
        </row>
        <row r="46">
          <cell r="A46" t="str">
            <v>インドネシア</v>
          </cell>
        </row>
        <row r="47">
          <cell r="A47" t="str">
            <v>パキスタン</v>
          </cell>
        </row>
        <row r="48">
          <cell r="A48" t="str">
            <v>ペルー</v>
          </cell>
        </row>
        <row r="49">
          <cell r="A49" t="str">
            <v>その他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（旧表示形）"/>
      <sheetName val="外国人"/>
    </sheetNames>
    <sheetDataSet>
      <sheetData sheetId="0">
        <row r="41">
          <cell r="A41" t="str">
            <v>韓国</v>
          </cell>
        </row>
        <row r="42">
          <cell r="A42" t="str">
            <v>中国</v>
          </cell>
        </row>
        <row r="43">
          <cell r="A43" t="str">
            <v>フィリピン</v>
          </cell>
        </row>
        <row r="44">
          <cell r="A44" t="str">
            <v>朝鮮</v>
          </cell>
        </row>
        <row r="45">
          <cell r="A45" t="str">
            <v>アメリカ</v>
          </cell>
        </row>
        <row r="46">
          <cell r="A46" t="str">
            <v>インドネシア</v>
          </cell>
        </row>
        <row r="47">
          <cell r="A47" t="str">
            <v>パキスタン</v>
          </cell>
        </row>
        <row r="48">
          <cell r="A48" t="str">
            <v>ペルー</v>
          </cell>
        </row>
        <row r="49">
          <cell r="A49" t="str">
            <v>その他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4.2.29)"/>
    </sheetNames>
    <sheetDataSet>
      <sheetData sheetId="0">
        <row r="5">
          <cell r="T5" t="str">
            <v>韓国</v>
          </cell>
          <cell r="X5">
            <v>41.3</v>
          </cell>
        </row>
        <row r="6">
          <cell r="T6" t="str">
            <v>中国</v>
          </cell>
          <cell r="X6">
            <v>25.2</v>
          </cell>
        </row>
        <row r="7">
          <cell r="T7" t="str">
            <v>フィリピン</v>
          </cell>
          <cell r="X7">
            <v>12.6</v>
          </cell>
        </row>
        <row r="8">
          <cell r="T8" t="str">
            <v>朝鮮</v>
          </cell>
          <cell r="X8">
            <v>4.5999999999999996</v>
          </cell>
        </row>
        <row r="9">
          <cell r="T9" t="str">
            <v>インドネシア</v>
          </cell>
          <cell r="X9">
            <v>4.3999999999999995</v>
          </cell>
        </row>
        <row r="10">
          <cell r="T10" t="str">
            <v>アメリカ</v>
          </cell>
          <cell r="X10">
            <v>2.8000000000000003</v>
          </cell>
        </row>
        <row r="11">
          <cell r="T11" t="str">
            <v>タイ</v>
          </cell>
          <cell r="X11">
            <v>1.4000000000000001</v>
          </cell>
        </row>
        <row r="12">
          <cell r="T12" t="str">
            <v>パキスタン</v>
          </cell>
          <cell r="X12">
            <v>1.4000000000000001</v>
          </cell>
        </row>
        <row r="13">
          <cell r="T13" t="str">
            <v>その他</v>
          </cell>
          <cell r="X13">
            <v>6.2</v>
          </cell>
        </row>
        <row r="20">
          <cell r="U20">
            <v>4</v>
          </cell>
          <cell r="V20">
            <v>5</v>
          </cell>
          <cell r="W20">
            <v>6</v>
          </cell>
          <cell r="X20">
            <v>7</v>
          </cell>
          <cell r="Y20">
            <v>8</v>
          </cell>
          <cell r="Z20">
            <v>9</v>
          </cell>
          <cell r="AA20">
            <v>10</v>
          </cell>
          <cell r="AB20">
            <v>11</v>
          </cell>
          <cell r="AC20">
            <v>12</v>
          </cell>
          <cell r="AD20">
            <v>1</v>
          </cell>
          <cell r="AE20">
            <v>2</v>
          </cell>
          <cell r="AF20">
            <v>3</v>
          </cell>
        </row>
        <row r="21">
          <cell r="T21" t="str">
            <v>男</v>
          </cell>
          <cell r="U21">
            <v>237</v>
          </cell>
          <cell r="V21">
            <v>238</v>
          </cell>
          <cell r="W21">
            <v>253</v>
          </cell>
          <cell r="X21">
            <v>247</v>
          </cell>
          <cell r="Y21">
            <v>247</v>
          </cell>
          <cell r="Z21">
            <v>248</v>
          </cell>
          <cell r="AA21">
            <v>247</v>
          </cell>
          <cell r="AB21">
            <v>253</v>
          </cell>
          <cell r="AC21">
            <v>253</v>
          </cell>
          <cell r="AD21">
            <v>253</v>
          </cell>
          <cell r="AE21">
            <v>248</v>
          </cell>
        </row>
        <row r="22">
          <cell r="T22" t="str">
            <v>女</v>
          </cell>
          <cell r="U22">
            <v>318</v>
          </cell>
          <cell r="V22">
            <v>315</v>
          </cell>
          <cell r="W22">
            <v>300</v>
          </cell>
          <cell r="X22">
            <v>311</v>
          </cell>
          <cell r="Y22">
            <v>312</v>
          </cell>
          <cell r="Z22">
            <v>306</v>
          </cell>
          <cell r="AA22">
            <v>316</v>
          </cell>
          <cell r="AB22">
            <v>316</v>
          </cell>
          <cell r="AC22">
            <v>314</v>
          </cell>
          <cell r="AD22">
            <v>315</v>
          </cell>
          <cell r="AE22">
            <v>316</v>
          </cell>
        </row>
        <row r="23">
          <cell r="T23" t="str">
            <v>計</v>
          </cell>
          <cell r="U23">
            <v>555</v>
          </cell>
          <cell r="V23">
            <v>553</v>
          </cell>
          <cell r="W23">
            <v>553</v>
          </cell>
          <cell r="X23">
            <v>558</v>
          </cell>
          <cell r="Y23">
            <v>559</v>
          </cell>
          <cell r="Z23">
            <v>554</v>
          </cell>
          <cell r="AA23">
            <v>563</v>
          </cell>
          <cell r="AB23">
            <v>569</v>
          </cell>
          <cell r="AC23">
            <v>567</v>
          </cell>
          <cell r="AD23">
            <v>568</v>
          </cell>
          <cell r="AE23">
            <v>564</v>
          </cell>
          <cell r="AF2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workbookViewId="0">
      <selection sqref="A1:D1"/>
    </sheetView>
  </sheetViews>
  <sheetFormatPr defaultRowHeight="13.5" x14ac:dyDescent="0.15"/>
  <cols>
    <col min="1" max="1" width="1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9" width="6.875" customWidth="1"/>
    <col min="30" max="32" width="6.125" customWidth="1"/>
  </cols>
  <sheetData>
    <row r="1" spans="1:33" ht="26.25" customHeight="1" x14ac:dyDescent="0.15">
      <c r="A1" s="88" t="s">
        <v>0</v>
      </c>
      <c r="B1" s="89"/>
      <c r="C1" s="89"/>
      <c r="D1" s="90"/>
      <c r="E1" s="1"/>
      <c r="F1" s="1"/>
      <c r="I1" s="2"/>
      <c r="L1" s="3"/>
      <c r="M1" s="3"/>
      <c r="N1" s="3"/>
    </row>
    <row r="2" spans="1:33" ht="9.75" customHeight="1" x14ac:dyDescent="0.15">
      <c r="A2" s="1"/>
      <c r="B2" s="4"/>
      <c r="C2" s="4"/>
      <c r="D2" s="4"/>
      <c r="E2" s="1"/>
      <c r="F2" s="1"/>
      <c r="I2" s="2"/>
      <c r="L2" s="3"/>
      <c r="M2" s="3"/>
      <c r="N2" s="3"/>
    </row>
    <row r="3" spans="1:33" ht="24" customHeight="1" x14ac:dyDescent="0.15">
      <c r="A3" s="91" t="s">
        <v>1</v>
      </c>
      <c r="B3" s="91"/>
      <c r="C3" s="91"/>
      <c r="D3" s="92" t="s">
        <v>2</v>
      </c>
      <c r="E3" s="92"/>
      <c r="F3" s="5"/>
      <c r="G3" s="5"/>
      <c r="H3" s="5"/>
      <c r="I3" s="5"/>
      <c r="J3" s="5"/>
      <c r="K3" s="5"/>
      <c r="L3" s="92"/>
      <c r="M3" s="92"/>
      <c r="N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  <c r="AG3" s="7"/>
    </row>
    <row r="4" spans="1:33" ht="18" customHeight="1" thickBot="1" x14ac:dyDescent="0.2">
      <c r="A4" s="93" t="s">
        <v>3</v>
      </c>
      <c r="B4" s="94"/>
      <c r="C4" s="94"/>
      <c r="D4" s="94"/>
      <c r="E4" s="95"/>
      <c r="F4" s="5"/>
      <c r="G4" s="9" t="s">
        <v>4</v>
      </c>
      <c r="H4" s="10" t="s">
        <v>5</v>
      </c>
      <c r="I4" s="10" t="s">
        <v>6</v>
      </c>
      <c r="J4" s="9" t="s">
        <v>7</v>
      </c>
      <c r="K4" s="11" t="s">
        <v>8</v>
      </c>
      <c r="T4" s="7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7"/>
    </row>
    <row r="5" spans="1:33" ht="18" customHeight="1" thickTop="1" x14ac:dyDescent="0.15">
      <c r="A5" s="13" t="s">
        <v>4</v>
      </c>
      <c r="B5" s="14" t="s">
        <v>5</v>
      </c>
      <c r="C5" s="14" t="s">
        <v>6</v>
      </c>
      <c r="D5" s="13" t="s">
        <v>7</v>
      </c>
      <c r="E5" s="15" t="s">
        <v>8</v>
      </c>
      <c r="G5" s="16" t="s">
        <v>9</v>
      </c>
      <c r="H5" s="17">
        <f t="shared" ref="H5:I8" si="0">B6</f>
        <v>111</v>
      </c>
      <c r="I5" s="17">
        <f t="shared" si="0"/>
        <v>119</v>
      </c>
      <c r="J5" s="17">
        <f t="shared" ref="J5:J12" si="1">SUM(H5:I5)</f>
        <v>230</v>
      </c>
      <c r="K5" s="18">
        <f>ROUND(J5/D34,3)*100</f>
        <v>42</v>
      </c>
      <c r="T5" s="19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7"/>
      <c r="AG5" s="7"/>
    </row>
    <row r="6" spans="1:33" ht="18" customHeight="1" x14ac:dyDescent="0.15">
      <c r="A6" s="21" t="s">
        <v>9</v>
      </c>
      <c r="B6" s="22">
        <v>111</v>
      </c>
      <c r="C6" s="22">
        <v>119</v>
      </c>
      <c r="D6" s="22">
        <f t="shared" ref="D6:D30" si="2">SUM(B6:C6)</f>
        <v>230</v>
      </c>
      <c r="E6" s="23">
        <f>ROUND(D6/D34,3)*100</f>
        <v>42</v>
      </c>
      <c r="G6" s="24" t="s">
        <v>10</v>
      </c>
      <c r="H6" s="25">
        <f t="shared" si="0"/>
        <v>52</v>
      </c>
      <c r="I6" s="25">
        <f t="shared" si="0"/>
        <v>107</v>
      </c>
      <c r="J6" s="26">
        <f t="shared" si="1"/>
        <v>159</v>
      </c>
      <c r="K6" s="27">
        <f>ROUND(J6/D34,3)*100</f>
        <v>28.999999999999996</v>
      </c>
      <c r="T6" s="19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7"/>
      <c r="AG6" s="7"/>
    </row>
    <row r="7" spans="1:33" ht="18" customHeight="1" x14ac:dyDescent="0.15">
      <c r="A7" s="28" t="s">
        <v>10</v>
      </c>
      <c r="B7" s="25">
        <v>52</v>
      </c>
      <c r="C7" s="25">
        <v>107</v>
      </c>
      <c r="D7" s="26">
        <f t="shared" si="2"/>
        <v>159</v>
      </c>
      <c r="E7" s="27">
        <f>ROUND(D7/D34,3)*100</f>
        <v>28.999999999999996</v>
      </c>
      <c r="F7" s="29"/>
      <c r="G7" s="24" t="s">
        <v>11</v>
      </c>
      <c r="H7" s="25">
        <f t="shared" si="0"/>
        <v>8</v>
      </c>
      <c r="I7" s="25">
        <f t="shared" si="0"/>
        <v>54</v>
      </c>
      <c r="J7" s="26">
        <f t="shared" si="1"/>
        <v>62</v>
      </c>
      <c r="K7" s="27">
        <f>ROUND(J7/D34,3)*100</f>
        <v>11.3</v>
      </c>
      <c r="T7" s="19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7"/>
      <c r="AG7" s="7"/>
    </row>
    <row r="8" spans="1:33" ht="18" customHeight="1" x14ac:dyDescent="0.15">
      <c r="A8" s="28" t="s">
        <v>11</v>
      </c>
      <c r="B8" s="25">
        <v>8</v>
      </c>
      <c r="C8" s="25">
        <v>54</v>
      </c>
      <c r="D8" s="26">
        <f>SUM(B8:C8)</f>
        <v>62</v>
      </c>
      <c r="E8" s="27">
        <f>ROUND(D8/D34,3)*100</f>
        <v>11.3</v>
      </c>
      <c r="F8" s="29"/>
      <c r="G8" s="24" t="s">
        <v>12</v>
      </c>
      <c r="H8" s="25">
        <f t="shared" si="0"/>
        <v>17</v>
      </c>
      <c r="I8" s="25">
        <f t="shared" si="0"/>
        <v>14</v>
      </c>
      <c r="J8" s="26">
        <f t="shared" si="1"/>
        <v>31</v>
      </c>
      <c r="K8" s="27">
        <f>ROUND(J8/D34,3)*100</f>
        <v>5.7</v>
      </c>
      <c r="T8" s="19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7"/>
      <c r="AG8" s="7"/>
    </row>
    <row r="9" spans="1:33" ht="18" customHeight="1" x14ac:dyDescent="0.15">
      <c r="A9" s="28" t="s">
        <v>12</v>
      </c>
      <c r="B9" s="25">
        <v>17</v>
      </c>
      <c r="C9" s="25">
        <v>14</v>
      </c>
      <c r="D9" s="26">
        <f>SUM(B9:C9)</f>
        <v>31</v>
      </c>
      <c r="E9" s="27">
        <f>ROUND(D9/D34,3)*100</f>
        <v>5.7</v>
      </c>
      <c r="F9" s="29"/>
      <c r="G9" s="24" t="s">
        <v>13</v>
      </c>
      <c r="H9" s="25">
        <v>10</v>
      </c>
      <c r="I9" s="25">
        <v>6</v>
      </c>
      <c r="J9" s="26">
        <f t="shared" si="1"/>
        <v>16</v>
      </c>
      <c r="K9" s="27">
        <f>ROUND(J9/D34,3)*100</f>
        <v>2.9000000000000004</v>
      </c>
      <c r="T9" s="19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7"/>
    </row>
    <row r="10" spans="1:33" ht="18" customHeight="1" x14ac:dyDescent="0.15">
      <c r="A10" s="28" t="s">
        <v>13</v>
      </c>
      <c r="B10" s="25">
        <v>10</v>
      </c>
      <c r="C10" s="25">
        <v>6</v>
      </c>
      <c r="D10" s="26">
        <f t="shared" si="2"/>
        <v>16</v>
      </c>
      <c r="E10" s="27">
        <f>ROUND(D10/D34,3)*100</f>
        <v>2.9000000000000004</v>
      </c>
      <c r="F10" s="29"/>
      <c r="G10" s="24" t="s">
        <v>14</v>
      </c>
      <c r="H10" s="25">
        <v>9</v>
      </c>
      <c r="I10" s="25">
        <v>2</v>
      </c>
      <c r="J10" s="26">
        <f t="shared" si="1"/>
        <v>11</v>
      </c>
      <c r="K10" s="27">
        <f>ROUND(J10/D34,3)*100</f>
        <v>2</v>
      </c>
    </row>
    <row r="11" spans="1:33" ht="18" customHeight="1" x14ac:dyDescent="0.15">
      <c r="A11" s="28" t="s">
        <v>15</v>
      </c>
      <c r="B11" s="25">
        <v>4</v>
      </c>
      <c r="C11" s="25">
        <v>1</v>
      </c>
      <c r="D11" s="26">
        <f>SUM(B11:C11)</f>
        <v>5</v>
      </c>
      <c r="E11" s="27">
        <f>ROUND(D11/D34,3)*100</f>
        <v>0.89999999999999991</v>
      </c>
      <c r="F11" s="29"/>
      <c r="G11" s="24" t="s">
        <v>16</v>
      </c>
      <c r="H11" s="25">
        <v>6</v>
      </c>
      <c r="I11" s="25">
        <v>0</v>
      </c>
      <c r="J11" s="26">
        <f t="shared" si="1"/>
        <v>6</v>
      </c>
      <c r="K11" s="27">
        <f>ROUND(J11/D34,3)*100</f>
        <v>1.0999999999999999</v>
      </c>
    </row>
    <row r="12" spans="1:33" ht="18" customHeight="1" x14ac:dyDescent="0.15">
      <c r="A12" s="28" t="s">
        <v>17</v>
      </c>
      <c r="B12" s="25">
        <v>2</v>
      </c>
      <c r="C12" s="25">
        <v>0</v>
      </c>
      <c r="D12" s="26">
        <f t="shared" si="2"/>
        <v>2</v>
      </c>
      <c r="E12" s="27">
        <f>ROUND(D12/D34,3)*100</f>
        <v>0.4</v>
      </c>
      <c r="F12" s="29"/>
      <c r="G12" s="28" t="s">
        <v>18</v>
      </c>
      <c r="H12" s="25">
        <v>4</v>
      </c>
      <c r="I12" s="25">
        <v>1</v>
      </c>
      <c r="J12" s="26">
        <f t="shared" si="1"/>
        <v>5</v>
      </c>
      <c r="K12" s="27">
        <f>ROUND(J12/D34,3)*100</f>
        <v>0.89999999999999991</v>
      </c>
    </row>
    <row r="13" spans="1:33" ht="18" customHeight="1" x14ac:dyDescent="0.15">
      <c r="A13" s="28" t="s">
        <v>19</v>
      </c>
      <c r="B13" s="25">
        <v>1</v>
      </c>
      <c r="C13" s="25">
        <v>2</v>
      </c>
      <c r="D13" s="26">
        <f t="shared" si="2"/>
        <v>3</v>
      </c>
      <c r="E13" s="27">
        <f>ROUND(D13/D34,3)*100</f>
        <v>0.5</v>
      </c>
      <c r="F13" s="29"/>
      <c r="G13" s="30" t="s">
        <v>20</v>
      </c>
      <c r="H13" s="31">
        <v>18</v>
      </c>
      <c r="I13" s="31">
        <v>10</v>
      </c>
      <c r="J13" s="32">
        <f>SUM(H13:I13)</f>
        <v>28</v>
      </c>
      <c r="K13" s="33">
        <f>ROUND(J13/D34,3)*100</f>
        <v>5.0999999999999996</v>
      </c>
    </row>
    <row r="14" spans="1:33" ht="18" customHeight="1" x14ac:dyDescent="0.15">
      <c r="A14" s="28" t="s">
        <v>21</v>
      </c>
      <c r="B14" s="25">
        <v>2</v>
      </c>
      <c r="C14" s="25">
        <v>1</v>
      </c>
      <c r="D14" s="26">
        <f t="shared" si="2"/>
        <v>3</v>
      </c>
      <c r="E14" s="27">
        <f>ROUND(D14/D34,3)*100</f>
        <v>0.5</v>
      </c>
      <c r="F14" s="29"/>
      <c r="H14" s="34">
        <f>SUM(H5:H13)</f>
        <v>235</v>
      </c>
      <c r="I14" s="34">
        <f>SUM(I5:I13)</f>
        <v>313</v>
      </c>
      <c r="J14" s="34">
        <f>SUM(J5:J13)</f>
        <v>548</v>
      </c>
      <c r="K14" s="35">
        <f>SUM(K5:K13)</f>
        <v>100</v>
      </c>
    </row>
    <row r="15" spans="1:33" ht="18" customHeight="1" x14ac:dyDescent="0.15">
      <c r="A15" s="28" t="s">
        <v>22</v>
      </c>
      <c r="B15" s="25">
        <v>0</v>
      </c>
      <c r="C15" s="25">
        <v>0</v>
      </c>
      <c r="D15" s="26">
        <f t="shared" si="2"/>
        <v>0</v>
      </c>
      <c r="E15" s="27">
        <f>ROUND(D15/D34,3)*100</f>
        <v>0</v>
      </c>
      <c r="F15" s="29"/>
      <c r="G15" s="36" t="s">
        <v>23</v>
      </c>
      <c r="H15" s="37"/>
      <c r="I15" s="37"/>
      <c r="J15" s="37"/>
      <c r="K15" s="37"/>
      <c r="L15" s="37"/>
      <c r="M15" s="37"/>
      <c r="N15" s="37"/>
      <c r="O15" s="38"/>
      <c r="P15" s="38"/>
    </row>
    <row r="16" spans="1:33" ht="18" customHeight="1" x14ac:dyDescent="0.15">
      <c r="A16" s="28" t="s">
        <v>24</v>
      </c>
      <c r="B16" s="25">
        <v>2</v>
      </c>
      <c r="C16" s="25">
        <v>1</v>
      </c>
      <c r="D16" s="26">
        <f t="shared" si="2"/>
        <v>3</v>
      </c>
      <c r="E16" s="27">
        <f>ROUND(D16/D34,3)*100</f>
        <v>0.5</v>
      </c>
      <c r="F16" s="29"/>
      <c r="G16" s="39" t="s">
        <v>25</v>
      </c>
      <c r="H16" s="37"/>
      <c r="I16" s="37"/>
      <c r="J16" s="37"/>
      <c r="K16" s="37"/>
      <c r="L16" s="37"/>
      <c r="M16" s="37"/>
      <c r="N16" s="37"/>
      <c r="O16" s="38"/>
      <c r="P16" s="38"/>
    </row>
    <row r="17" spans="1:32" ht="18" customHeight="1" x14ac:dyDescent="0.15">
      <c r="A17" s="28" t="s">
        <v>26</v>
      </c>
      <c r="B17" s="25">
        <v>1</v>
      </c>
      <c r="C17" s="25">
        <v>0</v>
      </c>
      <c r="D17" s="26">
        <f>SUM(B17:C17)</f>
        <v>1</v>
      </c>
      <c r="E17" s="27">
        <f>ROUND(D17/D34,3)*100</f>
        <v>0.2</v>
      </c>
      <c r="F17" s="29"/>
    </row>
    <row r="18" spans="1:32" ht="18" customHeight="1" x14ac:dyDescent="0.15">
      <c r="A18" s="28" t="s">
        <v>27</v>
      </c>
      <c r="B18" s="25">
        <v>2</v>
      </c>
      <c r="C18" s="25">
        <v>0</v>
      </c>
      <c r="D18" s="26">
        <f t="shared" si="2"/>
        <v>2</v>
      </c>
      <c r="E18" s="27">
        <f>ROUND(D18/D34,3)*100</f>
        <v>0.4</v>
      </c>
      <c r="F18" s="29"/>
    </row>
    <row r="19" spans="1:32" ht="18" customHeight="1" x14ac:dyDescent="0.15">
      <c r="A19" s="28" t="s">
        <v>28</v>
      </c>
      <c r="B19" s="25">
        <v>2</v>
      </c>
      <c r="C19" s="25">
        <v>1</v>
      </c>
      <c r="D19" s="26">
        <f t="shared" si="2"/>
        <v>3</v>
      </c>
      <c r="E19" s="27">
        <f>ROUND(D19/D34,3)*100</f>
        <v>0.5</v>
      </c>
      <c r="F19" s="29"/>
      <c r="T19" s="40" t="s">
        <v>29</v>
      </c>
      <c r="U19" s="41"/>
      <c r="AF19" s="42" t="s">
        <v>30</v>
      </c>
    </row>
    <row r="20" spans="1:32" ht="18" customHeight="1" x14ac:dyDescent="0.15">
      <c r="A20" s="28" t="s">
        <v>31</v>
      </c>
      <c r="B20" s="25">
        <v>0</v>
      </c>
      <c r="C20" s="25">
        <v>1</v>
      </c>
      <c r="D20" s="26">
        <f t="shared" si="2"/>
        <v>1</v>
      </c>
      <c r="E20" s="27">
        <f>ROUND(D20/D34,3)*100</f>
        <v>0.2</v>
      </c>
      <c r="F20" s="29"/>
      <c r="U20" s="43">
        <v>4</v>
      </c>
      <c r="V20" s="43">
        <v>5</v>
      </c>
      <c r="W20" s="43">
        <v>6</v>
      </c>
      <c r="X20" s="43">
        <v>7</v>
      </c>
      <c r="Y20" s="43">
        <v>8</v>
      </c>
      <c r="Z20" s="43">
        <v>9</v>
      </c>
      <c r="AA20" s="43">
        <v>10</v>
      </c>
      <c r="AB20" s="43">
        <v>11</v>
      </c>
      <c r="AC20" s="43">
        <v>12</v>
      </c>
      <c r="AD20" s="43">
        <v>1</v>
      </c>
      <c r="AE20" s="43">
        <v>2</v>
      </c>
      <c r="AF20" s="43">
        <v>3</v>
      </c>
    </row>
    <row r="21" spans="1:32" ht="18" customHeight="1" x14ac:dyDescent="0.15">
      <c r="A21" s="28" t="s">
        <v>32</v>
      </c>
      <c r="B21" s="25">
        <v>0</v>
      </c>
      <c r="C21" s="25">
        <v>1</v>
      </c>
      <c r="D21" s="26">
        <f t="shared" si="2"/>
        <v>1</v>
      </c>
      <c r="E21" s="27">
        <f>ROUND(D21/D34,3)*100</f>
        <v>0.2</v>
      </c>
      <c r="F21" s="29"/>
      <c r="T21" s="44" t="s">
        <v>33</v>
      </c>
      <c r="U21" s="45">
        <v>258</v>
      </c>
      <c r="V21" s="45">
        <v>259</v>
      </c>
      <c r="W21" s="45">
        <v>254</v>
      </c>
      <c r="X21" s="45">
        <v>256</v>
      </c>
      <c r="Y21" s="45">
        <v>254</v>
      </c>
      <c r="Z21" s="45">
        <v>251</v>
      </c>
      <c r="AA21" s="45">
        <v>251</v>
      </c>
      <c r="AB21" s="45">
        <v>251</v>
      </c>
      <c r="AC21" s="45">
        <v>251</v>
      </c>
      <c r="AD21" s="45">
        <v>231</v>
      </c>
      <c r="AE21" s="45">
        <v>234</v>
      </c>
      <c r="AF21" s="46">
        <v>235</v>
      </c>
    </row>
    <row r="22" spans="1:32" ht="18" customHeight="1" x14ac:dyDescent="0.15">
      <c r="A22" s="28" t="s">
        <v>34</v>
      </c>
      <c r="B22" s="25">
        <v>2</v>
      </c>
      <c r="C22" s="25">
        <v>0</v>
      </c>
      <c r="D22" s="26">
        <f>SUM(B22:C22)</f>
        <v>2</v>
      </c>
      <c r="E22" s="27">
        <f>ROUND(D22/D34,3)*100</f>
        <v>0.4</v>
      </c>
      <c r="F22" s="29"/>
      <c r="T22" s="47" t="s">
        <v>35</v>
      </c>
      <c r="U22" s="48">
        <v>307</v>
      </c>
      <c r="V22" s="48">
        <v>307</v>
      </c>
      <c r="W22" s="48">
        <v>317</v>
      </c>
      <c r="X22" s="48">
        <v>312</v>
      </c>
      <c r="Y22" s="48">
        <v>310</v>
      </c>
      <c r="Z22" s="48">
        <v>306</v>
      </c>
      <c r="AA22" s="48">
        <v>307</v>
      </c>
      <c r="AB22" s="48">
        <v>311</v>
      </c>
      <c r="AC22" s="48">
        <v>311</v>
      </c>
      <c r="AD22" s="48">
        <v>308</v>
      </c>
      <c r="AE22" s="48">
        <v>310</v>
      </c>
      <c r="AF22" s="49">
        <v>313</v>
      </c>
    </row>
    <row r="23" spans="1:32" ht="18" customHeight="1" x14ac:dyDescent="0.15">
      <c r="A23" s="28" t="s">
        <v>36</v>
      </c>
      <c r="B23" s="25">
        <v>9</v>
      </c>
      <c r="C23" s="25">
        <v>2</v>
      </c>
      <c r="D23" s="26">
        <f t="shared" si="2"/>
        <v>11</v>
      </c>
      <c r="E23" s="27">
        <f>ROUND(D23/D34,3)*100</f>
        <v>2</v>
      </c>
      <c r="F23" s="29"/>
      <c r="T23" s="50" t="s">
        <v>7</v>
      </c>
      <c r="U23" s="51">
        <f>SUM(U21:U22)</f>
        <v>565</v>
      </c>
      <c r="V23" s="51">
        <f t="shared" ref="V23:AF23" si="3">SUM(V21:V22)</f>
        <v>566</v>
      </c>
      <c r="W23" s="51">
        <f t="shared" si="3"/>
        <v>571</v>
      </c>
      <c r="X23" s="51">
        <f t="shared" si="3"/>
        <v>568</v>
      </c>
      <c r="Y23" s="51">
        <f t="shared" si="3"/>
        <v>564</v>
      </c>
      <c r="Z23" s="51">
        <f t="shared" si="3"/>
        <v>557</v>
      </c>
      <c r="AA23" s="51">
        <f t="shared" si="3"/>
        <v>558</v>
      </c>
      <c r="AB23" s="51">
        <f t="shared" si="3"/>
        <v>562</v>
      </c>
      <c r="AC23" s="51">
        <f t="shared" si="3"/>
        <v>562</v>
      </c>
      <c r="AD23" s="51">
        <f t="shared" si="3"/>
        <v>539</v>
      </c>
      <c r="AE23" s="51">
        <f t="shared" si="3"/>
        <v>544</v>
      </c>
      <c r="AF23" s="51">
        <f t="shared" si="3"/>
        <v>548</v>
      </c>
    </row>
    <row r="24" spans="1:32" ht="18" customHeight="1" x14ac:dyDescent="0.15">
      <c r="A24" s="28" t="s">
        <v>37</v>
      </c>
      <c r="B24" s="25">
        <v>1</v>
      </c>
      <c r="C24" s="25">
        <v>1</v>
      </c>
      <c r="D24" s="26">
        <f>SUM(B24:C24)</f>
        <v>2</v>
      </c>
      <c r="E24" s="27">
        <f>ROUND(D24/D34,3)*100</f>
        <v>0.4</v>
      </c>
      <c r="F24" s="29"/>
    </row>
    <row r="25" spans="1:32" ht="18" customHeight="1" x14ac:dyDescent="0.15">
      <c r="A25" s="28" t="s">
        <v>38</v>
      </c>
      <c r="B25" s="25">
        <v>1</v>
      </c>
      <c r="C25" s="25">
        <v>0</v>
      </c>
      <c r="D25" s="26">
        <f t="shared" si="2"/>
        <v>1</v>
      </c>
      <c r="E25" s="27">
        <f>ROUND(D25/D34,3)*100</f>
        <v>0.2</v>
      </c>
      <c r="F25" s="29"/>
    </row>
    <row r="26" spans="1:32" ht="18" customHeight="1" x14ac:dyDescent="0.15">
      <c r="A26" s="28" t="s">
        <v>39</v>
      </c>
      <c r="B26" s="25">
        <v>2</v>
      </c>
      <c r="C26" s="25">
        <v>0</v>
      </c>
      <c r="D26" s="26">
        <f t="shared" si="2"/>
        <v>2</v>
      </c>
      <c r="E26" s="27">
        <f>ROUND(D26/D34,3)*100</f>
        <v>0.4</v>
      </c>
      <c r="F26" s="29"/>
    </row>
    <row r="27" spans="1:32" ht="18" customHeight="1" x14ac:dyDescent="0.15">
      <c r="A27" s="28" t="s">
        <v>40</v>
      </c>
      <c r="B27" s="25">
        <v>0</v>
      </c>
      <c r="C27" s="25">
        <v>0</v>
      </c>
      <c r="D27" s="26">
        <f t="shared" si="2"/>
        <v>0</v>
      </c>
      <c r="E27" s="27">
        <f>ROUND(D27/D34,3)*100</f>
        <v>0</v>
      </c>
      <c r="F27" s="29"/>
    </row>
    <row r="28" spans="1:32" ht="18" customHeight="1" x14ac:dyDescent="0.15">
      <c r="A28" s="28" t="s">
        <v>41</v>
      </c>
      <c r="B28" s="25">
        <v>6</v>
      </c>
      <c r="C28" s="25">
        <v>0</v>
      </c>
      <c r="D28" s="26">
        <f t="shared" si="2"/>
        <v>6</v>
      </c>
      <c r="E28" s="27">
        <f>ROUND(D28/D34,3)*100</f>
        <v>1.0999999999999999</v>
      </c>
      <c r="F28" s="29"/>
    </row>
    <row r="29" spans="1:32" ht="18" customHeight="1" x14ac:dyDescent="0.15">
      <c r="A29" s="28" t="s">
        <v>42</v>
      </c>
      <c r="B29" s="25">
        <v>0</v>
      </c>
      <c r="C29" s="25">
        <v>0</v>
      </c>
      <c r="D29" s="26">
        <f t="shared" si="2"/>
        <v>0</v>
      </c>
      <c r="E29" s="27">
        <f>ROUND(D29/D34,3)*100</f>
        <v>0</v>
      </c>
      <c r="F29" s="29"/>
      <c r="T29" s="52"/>
      <c r="U29" s="52"/>
      <c r="V29" s="52"/>
      <c r="W29" s="52"/>
      <c r="X29" s="52"/>
      <c r="Y29" s="52"/>
      <c r="Z29" s="52"/>
      <c r="AA29" s="52"/>
    </row>
    <row r="30" spans="1:32" ht="18" customHeight="1" x14ac:dyDescent="0.15">
      <c r="A30" s="28" t="s">
        <v>43</v>
      </c>
      <c r="B30" s="25">
        <v>0</v>
      </c>
      <c r="C30" s="25">
        <v>0</v>
      </c>
      <c r="D30" s="26">
        <f t="shared" si="2"/>
        <v>0</v>
      </c>
      <c r="E30" s="27">
        <f>ROUND(D30/D34,3)*100</f>
        <v>0</v>
      </c>
      <c r="F30" s="29"/>
    </row>
    <row r="31" spans="1:32" ht="18" customHeight="1" x14ac:dyDescent="0.15">
      <c r="A31" s="28" t="s">
        <v>44</v>
      </c>
      <c r="B31" s="25">
        <v>0</v>
      </c>
      <c r="C31" s="25">
        <v>1</v>
      </c>
      <c r="D31" s="26">
        <f>B31+C31</f>
        <v>1</v>
      </c>
      <c r="E31" s="27">
        <f>ROUND(D31/D34,3)*100</f>
        <v>0.2</v>
      </c>
      <c r="F31" s="29"/>
      <c r="O31" s="52"/>
      <c r="P31" s="52"/>
      <c r="Q31" s="52"/>
      <c r="R31" s="52"/>
      <c r="S31" s="52"/>
    </row>
    <row r="32" spans="1:32" ht="18" customHeight="1" x14ac:dyDescent="0.15">
      <c r="A32" s="28" t="s">
        <v>45</v>
      </c>
      <c r="B32" s="25">
        <v>0</v>
      </c>
      <c r="C32" s="25">
        <v>1</v>
      </c>
      <c r="D32" s="26">
        <f>B32+C32</f>
        <v>1</v>
      </c>
      <c r="E32" s="27">
        <f>ROUND(D32/D34,3)*100</f>
        <v>0.2</v>
      </c>
      <c r="F32" s="29"/>
    </row>
    <row r="33" spans="1:15" ht="18" customHeight="1" x14ac:dyDescent="0.15">
      <c r="A33" s="53" t="s">
        <v>46</v>
      </c>
      <c r="B33" s="54">
        <v>0</v>
      </c>
      <c r="C33" s="54">
        <v>0</v>
      </c>
      <c r="D33" s="55">
        <f>B33+C33</f>
        <v>0</v>
      </c>
      <c r="E33" s="56">
        <f>ROUND(D33/D34,3)*100</f>
        <v>0</v>
      </c>
      <c r="F33" s="29"/>
    </row>
    <row r="34" spans="1:15" ht="18" customHeight="1" x14ac:dyDescent="0.15">
      <c r="A34" s="57" t="s">
        <v>47</v>
      </c>
      <c r="B34" s="58">
        <f>SUM(B6:B33)</f>
        <v>235</v>
      </c>
      <c r="C34" s="58">
        <f>SUM(C6:C33)</f>
        <v>313</v>
      </c>
      <c r="D34" s="58">
        <f>SUM(D6:D33)</f>
        <v>548</v>
      </c>
      <c r="E34" s="59">
        <v>100</v>
      </c>
      <c r="F34" s="60"/>
    </row>
    <row r="35" spans="1:15" ht="11.25" customHeight="1" x14ac:dyDescent="0.15"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  <row r="42" spans="1:15" x14ac:dyDescent="0.15">
      <c r="D42" s="62"/>
    </row>
    <row r="43" spans="1:15" x14ac:dyDescent="0.15">
      <c r="I43" s="63"/>
    </row>
  </sheetData>
  <mergeCells count="5">
    <mergeCell ref="A1:D1"/>
    <mergeCell ref="A3:C3"/>
    <mergeCell ref="D3:E3"/>
    <mergeCell ref="L3:M3"/>
    <mergeCell ref="A4:E4"/>
  </mergeCells>
  <phoneticPr fontId="3"/>
  <pageMargins left="0.4" right="0.2" top="0.28999999999999998" bottom="0.27" header="0.2" footer="0.21"/>
  <pageSetup paperSize="9"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zoomScaleNormal="100" workbookViewId="0">
      <selection sqref="A1:D1"/>
    </sheetView>
  </sheetViews>
  <sheetFormatPr defaultRowHeight="13.5" x14ac:dyDescent="0.15"/>
  <cols>
    <col min="1" max="1" width="1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9" width="6.875" customWidth="1"/>
    <col min="30" max="32" width="6.125" customWidth="1"/>
  </cols>
  <sheetData>
    <row r="1" spans="1:33" ht="26.25" customHeight="1" x14ac:dyDescent="0.15">
      <c r="A1" s="88" t="s">
        <v>0</v>
      </c>
      <c r="B1" s="89"/>
      <c r="C1" s="89"/>
      <c r="D1" s="90"/>
      <c r="E1" s="1"/>
      <c r="F1" s="1"/>
      <c r="I1" s="2"/>
      <c r="L1" s="3"/>
      <c r="M1" s="3"/>
      <c r="N1" s="3"/>
    </row>
    <row r="2" spans="1:33" ht="9.75" customHeight="1" x14ac:dyDescent="0.15">
      <c r="A2" s="1"/>
      <c r="B2" s="4"/>
      <c r="C2" s="4"/>
      <c r="D2" s="4"/>
      <c r="E2" s="1"/>
      <c r="F2" s="1"/>
      <c r="I2" s="2"/>
      <c r="L2" s="3"/>
      <c r="M2" s="3"/>
      <c r="N2" s="3"/>
    </row>
    <row r="3" spans="1:33" ht="24" customHeight="1" x14ac:dyDescent="0.15">
      <c r="A3" s="91" t="s">
        <v>1</v>
      </c>
      <c r="B3" s="91"/>
      <c r="C3" s="91"/>
      <c r="D3" s="92" t="s">
        <v>78</v>
      </c>
      <c r="E3" s="92"/>
      <c r="F3" s="5"/>
      <c r="G3" s="5"/>
      <c r="H3" s="5"/>
      <c r="I3" s="5"/>
      <c r="J3" s="5"/>
      <c r="K3" s="5"/>
      <c r="L3" s="92"/>
      <c r="M3" s="92"/>
      <c r="N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  <c r="AG3" s="7"/>
    </row>
    <row r="4" spans="1:33" ht="18" customHeight="1" thickBot="1" x14ac:dyDescent="0.2">
      <c r="A4" s="93" t="s">
        <v>3</v>
      </c>
      <c r="B4" s="94"/>
      <c r="C4" s="94"/>
      <c r="D4" s="94"/>
      <c r="E4" s="95"/>
      <c r="F4" s="5"/>
      <c r="G4" s="67"/>
      <c r="H4" s="68"/>
      <c r="I4" s="68"/>
      <c r="J4" s="67"/>
      <c r="K4" s="69"/>
      <c r="T4" s="9" t="s">
        <v>4</v>
      </c>
      <c r="U4" s="10" t="s">
        <v>5</v>
      </c>
      <c r="V4" s="10" t="s">
        <v>6</v>
      </c>
      <c r="W4" s="9" t="s">
        <v>7</v>
      </c>
      <c r="X4" s="11" t="s">
        <v>8</v>
      </c>
      <c r="Y4" s="12"/>
      <c r="Z4" s="12"/>
      <c r="AA4" s="12"/>
      <c r="AB4" s="12"/>
      <c r="AC4" s="12"/>
      <c r="AD4" s="12"/>
      <c r="AE4" s="12"/>
      <c r="AF4" s="12"/>
      <c r="AG4" s="7"/>
    </row>
    <row r="5" spans="1:33" ht="18" customHeight="1" thickTop="1" x14ac:dyDescent="0.15">
      <c r="A5" s="13" t="s">
        <v>4</v>
      </c>
      <c r="B5" s="14" t="s">
        <v>5</v>
      </c>
      <c r="C5" s="14" t="s">
        <v>6</v>
      </c>
      <c r="D5" s="13" t="s">
        <v>7</v>
      </c>
      <c r="E5" s="15" t="s">
        <v>8</v>
      </c>
      <c r="G5" s="70"/>
      <c r="H5" s="71"/>
      <c r="I5" s="71"/>
      <c r="J5" s="71"/>
      <c r="K5" s="72"/>
      <c r="T5" s="16" t="s">
        <v>9</v>
      </c>
      <c r="U5" s="22">
        <v>114</v>
      </c>
      <c r="V5" s="22">
        <v>121</v>
      </c>
      <c r="W5" s="22">
        <f>U5+V5</f>
        <v>235</v>
      </c>
      <c r="X5" s="18">
        <f t="shared" ref="X5:X13" si="0">ROUND(W5/$D$29,3)*100</f>
        <v>41.4</v>
      </c>
      <c r="Y5" s="20"/>
      <c r="Z5" s="20"/>
      <c r="AA5" s="20"/>
      <c r="AB5" s="20"/>
      <c r="AC5" s="20"/>
      <c r="AD5" s="20"/>
      <c r="AE5" s="20"/>
      <c r="AF5" s="7"/>
      <c r="AG5" s="7"/>
    </row>
    <row r="6" spans="1:33" ht="18" customHeight="1" x14ac:dyDescent="0.15">
      <c r="A6" s="21" t="s">
        <v>9</v>
      </c>
      <c r="B6" s="22">
        <v>114</v>
      </c>
      <c r="C6" s="22">
        <v>121</v>
      </c>
      <c r="D6" s="22">
        <f t="shared" ref="D6:D28" si="1">B6+C6</f>
        <v>235</v>
      </c>
      <c r="E6" s="23">
        <f t="shared" ref="E6:E28" si="2">ROUND(D6/$D$29,3)*100</f>
        <v>41.4</v>
      </c>
      <c r="G6" s="73"/>
      <c r="H6" s="74"/>
      <c r="I6" s="74"/>
      <c r="J6" s="71"/>
      <c r="K6" s="72"/>
      <c r="T6" s="24" t="s">
        <v>10</v>
      </c>
      <c r="U6" s="25">
        <v>44</v>
      </c>
      <c r="V6" s="25">
        <v>103</v>
      </c>
      <c r="W6" s="22">
        <f t="shared" ref="W6:W13" si="3">U6+V6</f>
        <v>147</v>
      </c>
      <c r="X6" s="27">
        <f t="shared" si="0"/>
        <v>25.900000000000002</v>
      </c>
      <c r="Y6" s="20"/>
      <c r="Z6" s="20"/>
      <c r="AA6" s="20"/>
      <c r="AB6" s="20"/>
      <c r="AC6" s="20"/>
      <c r="AD6" s="20"/>
      <c r="AE6" s="20"/>
      <c r="AF6" s="7"/>
      <c r="AG6" s="7"/>
    </row>
    <row r="7" spans="1:33" ht="18" customHeight="1" x14ac:dyDescent="0.15">
      <c r="A7" s="28" t="s">
        <v>10</v>
      </c>
      <c r="B7" s="25">
        <v>44</v>
      </c>
      <c r="C7" s="25">
        <v>103</v>
      </c>
      <c r="D7" s="26">
        <f t="shared" si="1"/>
        <v>147</v>
      </c>
      <c r="E7" s="27">
        <f t="shared" si="2"/>
        <v>25.900000000000002</v>
      </c>
      <c r="F7" s="85"/>
      <c r="G7" s="73"/>
      <c r="H7" s="74"/>
      <c r="I7" s="74"/>
      <c r="J7" s="71"/>
      <c r="K7" s="72"/>
      <c r="T7" s="24" t="s">
        <v>11</v>
      </c>
      <c r="U7" s="25">
        <v>9</v>
      </c>
      <c r="V7" s="25">
        <v>62</v>
      </c>
      <c r="W7" s="22">
        <f t="shared" si="3"/>
        <v>71</v>
      </c>
      <c r="X7" s="27">
        <f t="shared" si="0"/>
        <v>12.5</v>
      </c>
      <c r="Y7" s="20"/>
      <c r="Z7" s="20"/>
      <c r="AA7" s="20"/>
      <c r="AB7" s="20"/>
      <c r="AC7" s="20"/>
      <c r="AD7" s="20"/>
      <c r="AE7" s="20"/>
      <c r="AF7" s="7"/>
      <c r="AG7" s="7"/>
    </row>
    <row r="8" spans="1:33" ht="18" customHeight="1" x14ac:dyDescent="0.15">
      <c r="A8" s="28" t="s">
        <v>11</v>
      </c>
      <c r="B8" s="25">
        <v>9</v>
      </c>
      <c r="C8" s="25">
        <v>62</v>
      </c>
      <c r="D8" s="26">
        <f t="shared" si="1"/>
        <v>71</v>
      </c>
      <c r="E8" s="27">
        <f t="shared" si="2"/>
        <v>12.5</v>
      </c>
      <c r="F8" s="85"/>
      <c r="G8" s="73"/>
      <c r="H8" s="74"/>
      <c r="I8" s="74"/>
      <c r="J8" s="71"/>
      <c r="K8" s="72"/>
      <c r="T8" s="24" t="s">
        <v>12</v>
      </c>
      <c r="U8" s="25">
        <v>15</v>
      </c>
      <c r="V8" s="25">
        <v>11</v>
      </c>
      <c r="W8" s="22">
        <f t="shared" si="3"/>
        <v>26</v>
      </c>
      <c r="X8" s="27">
        <f t="shared" si="0"/>
        <v>4.5999999999999996</v>
      </c>
      <c r="Y8" s="20"/>
      <c r="Z8" s="20"/>
      <c r="AA8" s="20"/>
      <c r="AB8" s="20"/>
      <c r="AC8" s="20"/>
      <c r="AD8" s="20"/>
      <c r="AE8" s="20"/>
      <c r="AF8" s="7"/>
      <c r="AG8" s="7"/>
    </row>
    <row r="9" spans="1:33" ht="18" customHeight="1" x14ac:dyDescent="0.15">
      <c r="A9" s="28" t="s">
        <v>12</v>
      </c>
      <c r="B9" s="25">
        <v>15</v>
      </c>
      <c r="C9" s="25">
        <v>11</v>
      </c>
      <c r="D9" s="26">
        <f t="shared" si="1"/>
        <v>26</v>
      </c>
      <c r="E9" s="27">
        <f t="shared" si="2"/>
        <v>4.5999999999999996</v>
      </c>
      <c r="F9" s="85"/>
      <c r="G9" s="73"/>
      <c r="H9" s="74"/>
      <c r="I9" s="74"/>
      <c r="J9" s="71"/>
      <c r="K9" s="72"/>
      <c r="T9" s="24" t="s">
        <v>36</v>
      </c>
      <c r="U9" s="25">
        <v>24</v>
      </c>
      <c r="V9" s="25">
        <v>1</v>
      </c>
      <c r="W9" s="22">
        <f t="shared" si="3"/>
        <v>25</v>
      </c>
      <c r="X9" s="27">
        <f t="shared" si="0"/>
        <v>4.3999999999999995</v>
      </c>
      <c r="Y9" s="20"/>
      <c r="Z9" s="20"/>
      <c r="AA9" s="20"/>
      <c r="AB9" s="20"/>
      <c r="AC9" s="20"/>
      <c r="AD9" s="20"/>
      <c r="AE9" s="20"/>
      <c r="AF9" s="20"/>
      <c r="AG9" s="7"/>
    </row>
    <row r="10" spans="1:33" ht="18" customHeight="1" x14ac:dyDescent="0.15">
      <c r="A10" s="28" t="s">
        <v>36</v>
      </c>
      <c r="B10" s="25">
        <v>24</v>
      </c>
      <c r="C10" s="25">
        <v>1</v>
      </c>
      <c r="D10" s="26">
        <f t="shared" si="1"/>
        <v>25</v>
      </c>
      <c r="E10" s="27">
        <f t="shared" si="2"/>
        <v>4.3999999999999995</v>
      </c>
      <c r="F10" s="85"/>
      <c r="G10" s="73"/>
      <c r="H10" s="74"/>
      <c r="I10" s="74"/>
      <c r="J10" s="71"/>
      <c r="K10" s="72"/>
      <c r="T10" s="24" t="s">
        <v>13</v>
      </c>
      <c r="U10" s="25">
        <v>12</v>
      </c>
      <c r="V10" s="25">
        <v>5</v>
      </c>
      <c r="W10" s="22">
        <f t="shared" si="3"/>
        <v>17</v>
      </c>
      <c r="X10" s="27">
        <f t="shared" si="0"/>
        <v>3</v>
      </c>
    </row>
    <row r="11" spans="1:33" ht="18" customHeight="1" x14ac:dyDescent="0.15">
      <c r="A11" s="28" t="s">
        <v>13</v>
      </c>
      <c r="B11" s="25">
        <v>12</v>
      </c>
      <c r="C11" s="25">
        <v>5</v>
      </c>
      <c r="D11" s="26">
        <f t="shared" si="1"/>
        <v>17</v>
      </c>
      <c r="E11" s="27">
        <f t="shared" si="2"/>
        <v>3</v>
      </c>
      <c r="F11" s="85"/>
      <c r="G11" s="73"/>
      <c r="H11" s="74"/>
      <c r="I11" s="74"/>
      <c r="J11" s="71"/>
      <c r="K11" s="72"/>
      <c r="T11" s="24" t="s">
        <v>75</v>
      </c>
      <c r="U11" s="25">
        <v>9</v>
      </c>
      <c r="V11" s="25">
        <v>0</v>
      </c>
      <c r="W11" s="22">
        <f t="shared" si="3"/>
        <v>9</v>
      </c>
      <c r="X11" s="27">
        <f t="shared" si="0"/>
        <v>1.6</v>
      </c>
    </row>
    <row r="12" spans="1:33" ht="18" customHeight="1" x14ac:dyDescent="0.15">
      <c r="A12" s="28" t="s">
        <v>56</v>
      </c>
      <c r="B12" s="25">
        <v>7</v>
      </c>
      <c r="C12" s="25">
        <v>0</v>
      </c>
      <c r="D12" s="26">
        <f t="shared" si="1"/>
        <v>7</v>
      </c>
      <c r="E12" s="27">
        <f t="shared" si="2"/>
        <v>1.2</v>
      </c>
      <c r="F12" s="85"/>
      <c r="G12" s="73"/>
      <c r="H12" s="74"/>
      <c r="I12" s="74"/>
      <c r="J12" s="71"/>
      <c r="K12" s="72"/>
      <c r="T12" s="24" t="s">
        <v>56</v>
      </c>
      <c r="U12" s="25">
        <v>7</v>
      </c>
      <c r="V12" s="25">
        <v>0</v>
      </c>
      <c r="W12" s="22">
        <f t="shared" si="3"/>
        <v>7</v>
      </c>
      <c r="X12" s="27">
        <f t="shared" si="0"/>
        <v>1.2</v>
      </c>
    </row>
    <row r="13" spans="1:33" ht="18" customHeight="1" x14ac:dyDescent="0.15">
      <c r="A13" s="28" t="s">
        <v>15</v>
      </c>
      <c r="B13" s="25">
        <v>4</v>
      </c>
      <c r="C13" s="25">
        <v>1</v>
      </c>
      <c r="D13" s="26">
        <f t="shared" si="1"/>
        <v>5</v>
      </c>
      <c r="E13" s="27">
        <f t="shared" si="2"/>
        <v>0.89999999999999991</v>
      </c>
      <c r="F13" s="85"/>
      <c r="G13" s="73"/>
      <c r="H13" s="74"/>
      <c r="I13" s="74"/>
      <c r="J13" s="71"/>
      <c r="K13" s="72"/>
      <c r="T13" s="30" t="s">
        <v>20</v>
      </c>
      <c r="U13" s="31">
        <f>B29-SUM(U5:U12)</f>
        <v>19</v>
      </c>
      <c r="V13" s="31">
        <f>C29-SUM(V5:V12)</f>
        <v>11</v>
      </c>
      <c r="W13" s="86">
        <f t="shared" si="3"/>
        <v>30</v>
      </c>
      <c r="X13" s="75">
        <f t="shared" si="0"/>
        <v>5.3</v>
      </c>
    </row>
    <row r="14" spans="1:33" ht="18" customHeight="1" x14ac:dyDescent="0.15">
      <c r="A14" s="28" t="s">
        <v>21</v>
      </c>
      <c r="B14" s="25">
        <v>2</v>
      </c>
      <c r="C14" s="25">
        <v>1</v>
      </c>
      <c r="D14" s="26">
        <f t="shared" si="1"/>
        <v>3</v>
      </c>
      <c r="E14" s="27">
        <f t="shared" si="2"/>
        <v>0.5</v>
      </c>
      <c r="F14" s="85"/>
      <c r="G14" s="76"/>
      <c r="H14" s="74"/>
      <c r="I14" s="74"/>
      <c r="J14" s="74"/>
      <c r="K14" s="77"/>
      <c r="L14" s="96" t="s">
        <v>23</v>
      </c>
      <c r="M14" s="96"/>
      <c r="N14" s="96"/>
      <c r="O14" s="96"/>
      <c r="P14" s="96"/>
      <c r="Q14" s="96"/>
      <c r="R14" s="96"/>
      <c r="U14" s="34">
        <f>B29</f>
        <v>253</v>
      </c>
      <c r="V14" s="34">
        <f>C29</f>
        <v>314</v>
      </c>
      <c r="W14" s="34">
        <f>D29</f>
        <v>567</v>
      </c>
      <c r="X14" s="35">
        <f>SUM(X5:X13)</f>
        <v>99.899999999999991</v>
      </c>
    </row>
    <row r="15" spans="1:33" ht="18" customHeight="1" x14ac:dyDescent="0.15">
      <c r="A15" s="28" t="s">
        <v>28</v>
      </c>
      <c r="B15" s="25">
        <v>2</v>
      </c>
      <c r="C15" s="25">
        <v>1</v>
      </c>
      <c r="D15" s="26">
        <f t="shared" si="1"/>
        <v>3</v>
      </c>
      <c r="E15" s="27">
        <f t="shared" si="2"/>
        <v>0.5</v>
      </c>
      <c r="F15" s="85"/>
      <c r="G15" s="78"/>
      <c r="H15" s="79"/>
      <c r="I15" s="79"/>
      <c r="J15" s="79"/>
      <c r="K15" s="79"/>
      <c r="L15" s="96" t="s">
        <v>79</v>
      </c>
      <c r="M15" s="96"/>
      <c r="N15" s="96"/>
      <c r="O15" s="96"/>
      <c r="P15" s="96"/>
      <c r="Q15" s="96"/>
      <c r="R15" s="96"/>
      <c r="T15" s="36" t="s">
        <v>23</v>
      </c>
      <c r="U15" s="37"/>
      <c r="V15" s="37"/>
      <c r="W15" s="37"/>
      <c r="X15" s="37"/>
    </row>
    <row r="16" spans="1:33" ht="18" customHeight="1" x14ac:dyDescent="0.15">
      <c r="A16" s="28" t="s">
        <v>37</v>
      </c>
      <c r="B16" s="25">
        <v>2</v>
      </c>
      <c r="C16" s="25">
        <v>2</v>
      </c>
      <c r="D16" s="26">
        <f t="shared" si="1"/>
        <v>4</v>
      </c>
      <c r="E16" s="27">
        <f t="shared" si="2"/>
        <v>0.70000000000000007</v>
      </c>
      <c r="F16" s="85"/>
      <c r="G16" s="80"/>
      <c r="H16" s="79"/>
      <c r="I16" s="79"/>
      <c r="J16" s="79"/>
      <c r="K16" s="79"/>
      <c r="L16" s="37"/>
      <c r="M16" s="37"/>
      <c r="N16" s="37"/>
      <c r="O16" s="38"/>
      <c r="P16" s="38"/>
      <c r="T16" s="39" t="s">
        <v>80</v>
      </c>
      <c r="U16" s="37"/>
      <c r="V16" s="37"/>
      <c r="W16" s="37"/>
      <c r="X16" s="37"/>
    </row>
    <row r="17" spans="1:32" ht="18" customHeight="1" x14ac:dyDescent="0.15">
      <c r="A17" s="28" t="s">
        <v>19</v>
      </c>
      <c r="B17" s="25">
        <v>1</v>
      </c>
      <c r="C17" s="25">
        <v>1</v>
      </c>
      <c r="D17" s="26">
        <f t="shared" si="1"/>
        <v>2</v>
      </c>
      <c r="E17" s="27">
        <f t="shared" si="2"/>
        <v>0.4</v>
      </c>
      <c r="F17" s="85"/>
    </row>
    <row r="18" spans="1:32" ht="18" customHeight="1" x14ac:dyDescent="0.15">
      <c r="A18" s="28" t="s">
        <v>24</v>
      </c>
      <c r="B18" s="25">
        <v>2</v>
      </c>
      <c r="C18" s="25">
        <v>0</v>
      </c>
      <c r="D18" s="26">
        <f t="shared" si="1"/>
        <v>2</v>
      </c>
      <c r="E18" s="27">
        <f t="shared" si="2"/>
        <v>0.4</v>
      </c>
      <c r="F18" s="85"/>
    </row>
    <row r="19" spans="1:32" ht="18" customHeight="1" x14ac:dyDescent="0.15">
      <c r="A19" s="28" t="s">
        <v>17</v>
      </c>
      <c r="B19" s="25">
        <v>2</v>
      </c>
      <c r="C19" s="25">
        <v>0</v>
      </c>
      <c r="D19" s="26">
        <f t="shared" si="1"/>
        <v>2</v>
      </c>
      <c r="E19" s="27">
        <f t="shared" si="2"/>
        <v>0.4</v>
      </c>
      <c r="F19" s="85"/>
      <c r="T19" s="40" t="s">
        <v>54</v>
      </c>
      <c r="U19" s="41"/>
      <c r="AF19" s="42" t="s">
        <v>30</v>
      </c>
    </row>
    <row r="20" spans="1:32" ht="18" customHeight="1" x14ac:dyDescent="0.15">
      <c r="A20" s="28" t="s">
        <v>27</v>
      </c>
      <c r="B20" s="25">
        <v>2</v>
      </c>
      <c r="C20" s="25">
        <v>0</v>
      </c>
      <c r="D20" s="26">
        <f t="shared" si="1"/>
        <v>2</v>
      </c>
      <c r="E20" s="27">
        <f t="shared" si="2"/>
        <v>0.4</v>
      </c>
      <c r="F20" s="85"/>
      <c r="T20" s="64"/>
      <c r="U20" s="43">
        <v>4</v>
      </c>
      <c r="V20" s="43">
        <v>5</v>
      </c>
      <c r="W20" s="43">
        <v>6</v>
      </c>
      <c r="X20" s="43">
        <v>7</v>
      </c>
      <c r="Y20" s="43">
        <v>8</v>
      </c>
      <c r="Z20" s="43">
        <v>9</v>
      </c>
      <c r="AA20" s="43">
        <v>10</v>
      </c>
      <c r="AB20" s="43">
        <v>11</v>
      </c>
      <c r="AC20" s="43">
        <v>12</v>
      </c>
      <c r="AD20" s="43">
        <v>1</v>
      </c>
      <c r="AE20" s="43">
        <v>2</v>
      </c>
      <c r="AF20" s="43">
        <v>3</v>
      </c>
    </row>
    <row r="21" spans="1:32" ht="18" customHeight="1" x14ac:dyDescent="0.15">
      <c r="A21" s="28" t="s">
        <v>59</v>
      </c>
      <c r="B21" s="25">
        <v>9</v>
      </c>
      <c r="C21" s="25">
        <v>0</v>
      </c>
      <c r="D21" s="26">
        <f t="shared" si="1"/>
        <v>9</v>
      </c>
      <c r="E21" s="27">
        <f t="shared" si="2"/>
        <v>1.6</v>
      </c>
      <c r="F21" s="85"/>
      <c r="T21" s="44" t="s">
        <v>33</v>
      </c>
      <c r="U21" s="45">
        <v>237</v>
      </c>
      <c r="V21" s="45">
        <v>238</v>
      </c>
      <c r="W21" s="45">
        <v>253</v>
      </c>
      <c r="X21" s="45">
        <v>247</v>
      </c>
      <c r="Y21" s="45">
        <v>247</v>
      </c>
      <c r="Z21" s="45">
        <v>248</v>
      </c>
      <c r="AA21" s="45">
        <v>247</v>
      </c>
      <c r="AB21" s="45">
        <v>253</v>
      </c>
      <c r="AC21" s="45">
        <v>253</v>
      </c>
      <c r="AD21" s="45"/>
      <c r="AE21" s="45"/>
      <c r="AF21" s="65"/>
    </row>
    <row r="22" spans="1:32" ht="18" customHeight="1" x14ac:dyDescent="0.15">
      <c r="A22" s="28" t="s">
        <v>26</v>
      </c>
      <c r="B22" s="25">
        <v>1</v>
      </c>
      <c r="C22" s="25">
        <v>0</v>
      </c>
      <c r="D22" s="26">
        <f t="shared" si="1"/>
        <v>1</v>
      </c>
      <c r="E22" s="27">
        <f t="shared" si="2"/>
        <v>0.2</v>
      </c>
      <c r="F22" s="85"/>
      <c r="T22" s="47" t="s">
        <v>35</v>
      </c>
      <c r="U22" s="48">
        <v>318</v>
      </c>
      <c r="V22" s="48">
        <v>315</v>
      </c>
      <c r="W22" s="48">
        <v>300</v>
      </c>
      <c r="X22" s="48">
        <v>311</v>
      </c>
      <c r="Y22" s="48">
        <v>312</v>
      </c>
      <c r="Z22" s="48">
        <v>306</v>
      </c>
      <c r="AA22" s="48">
        <v>316</v>
      </c>
      <c r="AB22" s="48">
        <v>316</v>
      </c>
      <c r="AC22" s="48">
        <v>314</v>
      </c>
      <c r="AD22" s="48"/>
      <c r="AE22" s="48"/>
      <c r="AF22" s="66"/>
    </row>
    <row r="23" spans="1:32" ht="18" customHeight="1" x14ac:dyDescent="0.15">
      <c r="A23" s="28" t="s">
        <v>31</v>
      </c>
      <c r="B23" s="25">
        <v>0</v>
      </c>
      <c r="C23" s="25">
        <v>1</v>
      </c>
      <c r="D23" s="26">
        <f t="shared" si="1"/>
        <v>1</v>
      </c>
      <c r="E23" s="27">
        <f t="shared" si="2"/>
        <v>0.2</v>
      </c>
      <c r="F23" s="85"/>
      <c r="T23" s="50" t="s">
        <v>7</v>
      </c>
      <c r="U23" s="51">
        <f t="shared" ref="U23:AF23" si="4">SUM(U21:U22)</f>
        <v>555</v>
      </c>
      <c r="V23" s="51">
        <f t="shared" si="4"/>
        <v>553</v>
      </c>
      <c r="W23" s="51">
        <f t="shared" si="4"/>
        <v>553</v>
      </c>
      <c r="X23" s="51">
        <f t="shared" si="4"/>
        <v>558</v>
      </c>
      <c r="Y23" s="51">
        <f t="shared" si="4"/>
        <v>559</v>
      </c>
      <c r="Z23" s="51">
        <f t="shared" si="4"/>
        <v>554</v>
      </c>
      <c r="AA23" s="51">
        <f t="shared" si="4"/>
        <v>563</v>
      </c>
      <c r="AB23" s="51">
        <f t="shared" si="4"/>
        <v>569</v>
      </c>
      <c r="AC23" s="51">
        <f t="shared" si="4"/>
        <v>567</v>
      </c>
      <c r="AD23" s="51">
        <f t="shared" si="4"/>
        <v>0</v>
      </c>
      <c r="AE23" s="51">
        <f t="shared" si="4"/>
        <v>0</v>
      </c>
      <c r="AF23" s="51">
        <f t="shared" si="4"/>
        <v>0</v>
      </c>
    </row>
    <row r="24" spans="1:32" ht="18" customHeight="1" x14ac:dyDescent="0.15">
      <c r="A24" s="28" t="s">
        <v>32</v>
      </c>
      <c r="B24" s="25">
        <v>0</v>
      </c>
      <c r="C24" s="25">
        <v>1</v>
      </c>
      <c r="D24" s="26">
        <f t="shared" si="1"/>
        <v>1</v>
      </c>
      <c r="E24" s="27">
        <f t="shared" si="2"/>
        <v>0.2</v>
      </c>
      <c r="F24" s="85"/>
    </row>
    <row r="25" spans="1:32" ht="18" customHeight="1" x14ac:dyDescent="0.15">
      <c r="A25" s="28" t="s">
        <v>38</v>
      </c>
      <c r="B25" s="25">
        <v>1</v>
      </c>
      <c r="C25" s="25">
        <v>0</v>
      </c>
      <c r="D25" s="26">
        <f t="shared" si="1"/>
        <v>1</v>
      </c>
      <c r="E25" s="27">
        <f t="shared" si="2"/>
        <v>0.2</v>
      </c>
      <c r="F25" s="85"/>
    </row>
    <row r="26" spans="1:32" ht="18" customHeight="1" x14ac:dyDescent="0.15">
      <c r="A26" s="28" t="s">
        <v>60</v>
      </c>
      <c r="B26" s="25">
        <v>0</v>
      </c>
      <c r="C26" s="25">
        <v>1</v>
      </c>
      <c r="D26" s="26">
        <f t="shared" si="1"/>
        <v>1</v>
      </c>
      <c r="E26" s="27">
        <f t="shared" si="2"/>
        <v>0.2</v>
      </c>
      <c r="F26" s="85"/>
    </row>
    <row r="27" spans="1:32" ht="18" customHeight="1" x14ac:dyDescent="0.15">
      <c r="A27" s="28" t="s">
        <v>73</v>
      </c>
      <c r="B27" s="25">
        <v>0</v>
      </c>
      <c r="C27" s="25">
        <v>1</v>
      </c>
      <c r="D27" s="26">
        <f t="shared" si="1"/>
        <v>1</v>
      </c>
      <c r="E27" s="27">
        <f t="shared" si="2"/>
        <v>0.2</v>
      </c>
      <c r="F27" s="85"/>
    </row>
    <row r="28" spans="1:32" ht="18" customHeight="1" x14ac:dyDescent="0.15">
      <c r="A28" s="28" t="s">
        <v>61</v>
      </c>
      <c r="B28" s="25">
        <v>0</v>
      </c>
      <c r="C28" s="25">
        <v>1</v>
      </c>
      <c r="D28" s="26">
        <f t="shared" si="1"/>
        <v>1</v>
      </c>
      <c r="E28" s="27">
        <f t="shared" si="2"/>
        <v>0.2</v>
      </c>
      <c r="F28" s="85"/>
    </row>
    <row r="29" spans="1:32" ht="18" customHeight="1" x14ac:dyDescent="0.15">
      <c r="A29" s="57" t="s">
        <v>47</v>
      </c>
      <c r="B29" s="58">
        <f>SUM(B6:B28)</f>
        <v>253</v>
      </c>
      <c r="C29" s="58">
        <f>SUM(C6:C28)</f>
        <v>314</v>
      </c>
      <c r="D29" s="58">
        <f>SUM(D6:D28)</f>
        <v>567</v>
      </c>
      <c r="E29" s="59">
        <v>100</v>
      </c>
      <c r="F29" s="85"/>
    </row>
    <row r="30" spans="1:32" ht="18" customHeight="1" x14ac:dyDescent="0.15">
      <c r="A30" s="73"/>
      <c r="B30" s="81"/>
      <c r="C30" s="81"/>
      <c r="D30" s="71"/>
      <c r="E30" s="82"/>
      <c r="F30" s="85"/>
      <c r="T30" s="52"/>
      <c r="U30" s="52"/>
      <c r="V30" s="52"/>
      <c r="W30" s="52"/>
      <c r="X30" s="52"/>
      <c r="Y30" s="52"/>
      <c r="Z30" s="52"/>
      <c r="AA30" s="52"/>
    </row>
    <row r="31" spans="1:32" ht="18" customHeight="1" x14ac:dyDescent="0.15">
      <c r="A31" s="73"/>
      <c r="B31" s="81"/>
      <c r="C31" s="81"/>
      <c r="D31" s="71"/>
      <c r="E31" s="82"/>
      <c r="F31" s="85"/>
    </row>
    <row r="32" spans="1:32" ht="18" customHeight="1" x14ac:dyDescent="0.15">
      <c r="A32" s="73"/>
      <c r="B32" s="81"/>
      <c r="C32" s="81"/>
      <c r="D32" s="71"/>
      <c r="E32" s="82"/>
      <c r="F32" s="85"/>
      <c r="O32" s="52"/>
      <c r="P32" s="52"/>
      <c r="Q32" s="52"/>
      <c r="R32" s="52"/>
      <c r="S32" s="52"/>
    </row>
    <row r="33" spans="1:15" ht="18" customHeight="1" x14ac:dyDescent="0.15">
      <c r="A33" s="73"/>
      <c r="B33" s="81"/>
      <c r="C33" s="81"/>
      <c r="D33" s="71"/>
      <c r="E33" s="82"/>
      <c r="F33" s="85"/>
    </row>
    <row r="34" spans="1:15" ht="18" customHeight="1" x14ac:dyDescent="0.15">
      <c r="A34" s="83"/>
      <c r="B34" s="81"/>
      <c r="C34" s="81"/>
      <c r="D34" s="71"/>
      <c r="E34" s="82"/>
      <c r="F34" s="85"/>
    </row>
    <row r="35" spans="1:15" ht="18" customHeight="1" x14ac:dyDescent="0.15">
      <c r="A35" s="83"/>
      <c r="B35" s="81"/>
      <c r="C35" s="81"/>
      <c r="D35" s="81"/>
      <c r="E35" s="84"/>
      <c r="F35" s="87"/>
    </row>
    <row r="36" spans="1:15" ht="11.25" customHeight="1" x14ac:dyDescent="0.15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</row>
    <row r="43" spans="1:15" x14ac:dyDescent="0.15">
      <c r="D43" s="62"/>
    </row>
    <row r="44" spans="1:15" x14ac:dyDescent="0.15">
      <c r="I44" s="63"/>
    </row>
  </sheetData>
  <mergeCells count="7">
    <mergeCell ref="L15:R15"/>
    <mergeCell ref="A1:D1"/>
    <mergeCell ref="A3:C3"/>
    <mergeCell ref="D3:E3"/>
    <mergeCell ref="L3:M3"/>
    <mergeCell ref="A4:E4"/>
    <mergeCell ref="L14:R14"/>
  </mergeCells>
  <phoneticPr fontId="3"/>
  <pageMargins left="0.4" right="0.2" top="0.28999999999999998" bottom="0.27" header="0.2" footer="0.21"/>
  <pageSetup paperSize="9" scale="9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zoomScaleNormal="100" workbookViewId="0">
      <selection sqref="A1:D1"/>
    </sheetView>
  </sheetViews>
  <sheetFormatPr defaultRowHeight="13.5" x14ac:dyDescent="0.15"/>
  <cols>
    <col min="1" max="1" width="1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9" width="6.875" customWidth="1"/>
    <col min="30" max="32" width="6.125" customWidth="1"/>
  </cols>
  <sheetData>
    <row r="1" spans="1:33" ht="26.25" customHeight="1" x14ac:dyDescent="0.15">
      <c r="A1" s="88" t="s">
        <v>0</v>
      </c>
      <c r="B1" s="89"/>
      <c r="C1" s="89"/>
      <c r="D1" s="90"/>
      <c r="E1" s="1"/>
      <c r="F1" s="1"/>
      <c r="I1" s="2"/>
      <c r="L1" s="3"/>
      <c r="M1" s="3"/>
      <c r="N1" s="3"/>
    </row>
    <row r="2" spans="1:33" ht="9.75" customHeight="1" x14ac:dyDescent="0.15">
      <c r="A2" s="1"/>
      <c r="B2" s="4"/>
      <c r="C2" s="4"/>
      <c r="D2" s="4"/>
      <c r="E2" s="1"/>
      <c r="F2" s="1"/>
      <c r="I2" s="2"/>
      <c r="L2" s="3"/>
      <c r="M2" s="3"/>
      <c r="N2" s="3"/>
    </row>
    <row r="3" spans="1:33" ht="24" customHeight="1" x14ac:dyDescent="0.15">
      <c r="A3" s="91" t="s">
        <v>1</v>
      </c>
      <c r="B3" s="91"/>
      <c r="C3" s="91"/>
      <c r="D3" s="92" t="s">
        <v>81</v>
      </c>
      <c r="E3" s="92"/>
      <c r="F3" s="5"/>
      <c r="G3" s="5"/>
      <c r="H3" s="5"/>
      <c r="I3" s="5"/>
      <c r="J3" s="5"/>
      <c r="K3" s="5"/>
      <c r="L3" s="92"/>
      <c r="M3" s="92"/>
      <c r="N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  <c r="AG3" s="7"/>
    </row>
    <row r="4" spans="1:33" ht="18" customHeight="1" thickBot="1" x14ac:dyDescent="0.2">
      <c r="A4" s="93" t="s">
        <v>3</v>
      </c>
      <c r="B4" s="94"/>
      <c r="C4" s="94"/>
      <c r="D4" s="94"/>
      <c r="E4" s="95"/>
      <c r="F4" s="5"/>
      <c r="G4" s="67"/>
      <c r="H4" s="68"/>
      <c r="I4" s="68"/>
      <c r="J4" s="67"/>
      <c r="K4" s="69"/>
      <c r="T4" s="9" t="s">
        <v>4</v>
      </c>
      <c r="U4" s="10" t="s">
        <v>5</v>
      </c>
      <c r="V4" s="10" t="s">
        <v>6</v>
      </c>
      <c r="W4" s="9" t="s">
        <v>7</v>
      </c>
      <c r="X4" s="11" t="s">
        <v>8</v>
      </c>
      <c r="Y4" s="12"/>
      <c r="Z4" s="12"/>
      <c r="AA4" s="12"/>
      <c r="AB4" s="12"/>
      <c r="AC4" s="12"/>
      <c r="AD4" s="12"/>
      <c r="AE4" s="12"/>
      <c r="AF4" s="12"/>
      <c r="AG4" s="7"/>
    </row>
    <row r="5" spans="1:33" ht="18" customHeight="1" thickTop="1" x14ac:dyDescent="0.15">
      <c r="A5" s="13" t="s">
        <v>4</v>
      </c>
      <c r="B5" s="14" t="s">
        <v>5</v>
      </c>
      <c r="C5" s="14" t="s">
        <v>6</v>
      </c>
      <c r="D5" s="13" t="s">
        <v>7</v>
      </c>
      <c r="E5" s="15" t="s">
        <v>8</v>
      </c>
      <c r="G5" s="70"/>
      <c r="H5" s="71"/>
      <c r="I5" s="71"/>
      <c r="J5" s="71"/>
      <c r="K5" s="72"/>
      <c r="T5" s="16" t="s">
        <v>9</v>
      </c>
      <c r="U5" s="22">
        <v>114</v>
      </c>
      <c r="V5" s="22">
        <v>121</v>
      </c>
      <c r="W5" s="22">
        <f>U5+V5</f>
        <v>235</v>
      </c>
      <c r="X5" s="18">
        <f t="shared" ref="X5:X13" si="0">ROUND(W5/$D$29,3)*100</f>
        <v>41.4</v>
      </c>
      <c r="Y5" s="20"/>
      <c r="Z5" s="20"/>
      <c r="AA5" s="20"/>
      <c r="AB5" s="20"/>
      <c r="AC5" s="20"/>
      <c r="AD5" s="20"/>
      <c r="AE5" s="20"/>
      <c r="AF5" s="7"/>
      <c r="AG5" s="7"/>
    </row>
    <row r="6" spans="1:33" ht="18" customHeight="1" x14ac:dyDescent="0.15">
      <c r="A6" s="21" t="s">
        <v>9</v>
      </c>
      <c r="B6" s="22">
        <v>114</v>
      </c>
      <c r="C6" s="22">
        <v>121</v>
      </c>
      <c r="D6" s="22">
        <f t="shared" ref="D6:D28" si="1">B6+C6</f>
        <v>235</v>
      </c>
      <c r="E6" s="23">
        <f t="shared" ref="E6:E28" si="2">ROUND(D6/$D$29,3)*100</f>
        <v>41.4</v>
      </c>
      <c r="G6" s="73"/>
      <c r="H6" s="74"/>
      <c r="I6" s="74"/>
      <c r="J6" s="71"/>
      <c r="K6" s="72"/>
      <c r="T6" s="24" t="s">
        <v>10</v>
      </c>
      <c r="U6" s="25">
        <v>44</v>
      </c>
      <c r="V6" s="25">
        <v>99</v>
      </c>
      <c r="W6" s="22">
        <f t="shared" ref="W6:W13" si="3">U6+V6</f>
        <v>143</v>
      </c>
      <c r="X6" s="27">
        <f t="shared" si="0"/>
        <v>25.2</v>
      </c>
      <c r="Y6" s="20"/>
      <c r="Z6" s="20"/>
      <c r="AA6" s="20"/>
      <c r="AB6" s="20"/>
      <c r="AC6" s="20"/>
      <c r="AD6" s="20"/>
      <c r="AE6" s="20"/>
      <c r="AF6" s="7"/>
      <c r="AG6" s="7"/>
    </row>
    <row r="7" spans="1:33" ht="18" customHeight="1" x14ac:dyDescent="0.15">
      <c r="A7" s="28" t="s">
        <v>10</v>
      </c>
      <c r="B7" s="25">
        <v>44</v>
      </c>
      <c r="C7" s="25">
        <v>99</v>
      </c>
      <c r="D7" s="26">
        <f t="shared" si="1"/>
        <v>143</v>
      </c>
      <c r="E7" s="27">
        <f t="shared" si="2"/>
        <v>25.2</v>
      </c>
      <c r="F7" s="85"/>
      <c r="G7" s="73"/>
      <c r="H7" s="74"/>
      <c r="I7" s="74"/>
      <c r="J7" s="71"/>
      <c r="K7" s="72"/>
      <c r="T7" s="24" t="s">
        <v>11</v>
      </c>
      <c r="U7" s="25">
        <v>9</v>
      </c>
      <c r="V7" s="25">
        <v>62</v>
      </c>
      <c r="W7" s="22">
        <f t="shared" si="3"/>
        <v>71</v>
      </c>
      <c r="X7" s="27">
        <f t="shared" si="0"/>
        <v>12.5</v>
      </c>
      <c r="Y7" s="20"/>
      <c r="Z7" s="20"/>
      <c r="AA7" s="20"/>
      <c r="AB7" s="20"/>
      <c r="AC7" s="20"/>
      <c r="AD7" s="20"/>
      <c r="AE7" s="20"/>
      <c r="AF7" s="7"/>
      <c r="AG7" s="7"/>
    </row>
    <row r="8" spans="1:33" ht="18" customHeight="1" x14ac:dyDescent="0.15">
      <c r="A8" s="28" t="s">
        <v>11</v>
      </c>
      <c r="B8" s="25">
        <v>9</v>
      </c>
      <c r="C8" s="25">
        <v>62</v>
      </c>
      <c r="D8" s="26">
        <f t="shared" si="1"/>
        <v>71</v>
      </c>
      <c r="E8" s="27">
        <f t="shared" si="2"/>
        <v>12.5</v>
      </c>
      <c r="F8" s="85"/>
      <c r="G8" s="73"/>
      <c r="H8" s="74"/>
      <c r="I8" s="74"/>
      <c r="J8" s="71"/>
      <c r="K8" s="72"/>
      <c r="T8" s="24" t="s">
        <v>12</v>
      </c>
      <c r="U8" s="25">
        <v>15</v>
      </c>
      <c r="V8" s="25">
        <v>10</v>
      </c>
      <c r="W8" s="22">
        <f t="shared" si="3"/>
        <v>25</v>
      </c>
      <c r="X8" s="27">
        <f t="shared" si="0"/>
        <v>4.3999999999999995</v>
      </c>
      <c r="Y8" s="20"/>
      <c r="Z8" s="20"/>
      <c r="AA8" s="20"/>
      <c r="AB8" s="20"/>
      <c r="AC8" s="20"/>
      <c r="AD8" s="20"/>
      <c r="AE8" s="20"/>
      <c r="AF8" s="7"/>
      <c r="AG8" s="7"/>
    </row>
    <row r="9" spans="1:33" ht="18" customHeight="1" x14ac:dyDescent="0.15">
      <c r="A9" s="28" t="s">
        <v>12</v>
      </c>
      <c r="B9" s="25">
        <v>15</v>
      </c>
      <c r="C9" s="25">
        <v>10</v>
      </c>
      <c r="D9" s="26">
        <f t="shared" si="1"/>
        <v>25</v>
      </c>
      <c r="E9" s="27">
        <f t="shared" si="2"/>
        <v>4.3999999999999995</v>
      </c>
      <c r="F9" s="85"/>
      <c r="G9" s="73"/>
      <c r="H9" s="74"/>
      <c r="I9" s="74"/>
      <c r="J9" s="71"/>
      <c r="K9" s="72"/>
      <c r="T9" s="24" t="s">
        <v>36</v>
      </c>
      <c r="U9" s="25">
        <v>24</v>
      </c>
      <c r="V9" s="25">
        <v>1</v>
      </c>
      <c r="W9" s="22">
        <f t="shared" si="3"/>
        <v>25</v>
      </c>
      <c r="X9" s="27">
        <f t="shared" si="0"/>
        <v>4.3999999999999995</v>
      </c>
      <c r="Y9" s="20"/>
      <c r="Z9" s="20"/>
      <c r="AA9" s="20"/>
      <c r="AB9" s="20"/>
      <c r="AC9" s="20"/>
      <c r="AD9" s="20"/>
      <c r="AE9" s="20"/>
      <c r="AF9" s="20"/>
      <c r="AG9" s="7"/>
    </row>
    <row r="10" spans="1:33" ht="18" customHeight="1" x14ac:dyDescent="0.15">
      <c r="A10" s="28" t="s">
        <v>36</v>
      </c>
      <c r="B10" s="25">
        <v>24</v>
      </c>
      <c r="C10" s="25">
        <v>1</v>
      </c>
      <c r="D10" s="26">
        <f t="shared" si="1"/>
        <v>25</v>
      </c>
      <c r="E10" s="27">
        <f t="shared" si="2"/>
        <v>4.3999999999999995</v>
      </c>
      <c r="F10" s="85"/>
      <c r="G10" s="73"/>
      <c r="H10" s="74"/>
      <c r="I10" s="74"/>
      <c r="J10" s="71"/>
      <c r="K10" s="72"/>
      <c r="T10" s="24" t="s">
        <v>13</v>
      </c>
      <c r="U10" s="25">
        <v>12</v>
      </c>
      <c r="V10" s="25">
        <v>5</v>
      </c>
      <c r="W10" s="22">
        <f t="shared" si="3"/>
        <v>17</v>
      </c>
      <c r="X10" s="27">
        <f t="shared" si="0"/>
        <v>3</v>
      </c>
    </row>
    <row r="11" spans="1:33" ht="18" customHeight="1" x14ac:dyDescent="0.15">
      <c r="A11" s="28" t="s">
        <v>13</v>
      </c>
      <c r="B11" s="25">
        <v>12</v>
      </c>
      <c r="C11" s="25">
        <v>5</v>
      </c>
      <c r="D11" s="26">
        <f t="shared" si="1"/>
        <v>17</v>
      </c>
      <c r="E11" s="27">
        <f t="shared" si="2"/>
        <v>3</v>
      </c>
      <c r="F11" s="85"/>
      <c r="G11" s="73"/>
      <c r="H11" s="74"/>
      <c r="I11" s="74"/>
      <c r="J11" s="71"/>
      <c r="K11" s="72"/>
      <c r="T11" s="24" t="s">
        <v>75</v>
      </c>
      <c r="U11" s="25">
        <v>9</v>
      </c>
      <c r="V11" s="25">
        <v>0</v>
      </c>
      <c r="W11" s="22">
        <f t="shared" si="3"/>
        <v>9</v>
      </c>
      <c r="X11" s="27">
        <f t="shared" si="0"/>
        <v>1.6</v>
      </c>
    </row>
    <row r="12" spans="1:33" ht="18" customHeight="1" x14ac:dyDescent="0.15">
      <c r="A12" s="28" t="s">
        <v>56</v>
      </c>
      <c r="B12" s="25">
        <v>8</v>
      </c>
      <c r="C12" s="25">
        <v>0</v>
      </c>
      <c r="D12" s="26">
        <f t="shared" si="1"/>
        <v>8</v>
      </c>
      <c r="E12" s="27">
        <f t="shared" si="2"/>
        <v>1.4000000000000001</v>
      </c>
      <c r="F12" s="85"/>
      <c r="G12" s="73"/>
      <c r="H12" s="74"/>
      <c r="I12" s="74"/>
      <c r="J12" s="71"/>
      <c r="K12" s="72"/>
      <c r="T12" s="24" t="s">
        <v>56</v>
      </c>
      <c r="U12" s="25">
        <v>7</v>
      </c>
      <c r="V12" s="25">
        <v>0</v>
      </c>
      <c r="W12" s="22">
        <f t="shared" si="3"/>
        <v>7</v>
      </c>
      <c r="X12" s="27">
        <f t="shared" si="0"/>
        <v>1.2</v>
      </c>
    </row>
    <row r="13" spans="1:33" ht="18" customHeight="1" x14ac:dyDescent="0.15">
      <c r="A13" s="28" t="s">
        <v>15</v>
      </c>
      <c r="B13" s="25">
        <v>4</v>
      </c>
      <c r="C13" s="25">
        <v>1</v>
      </c>
      <c r="D13" s="26">
        <f t="shared" si="1"/>
        <v>5</v>
      </c>
      <c r="E13" s="27">
        <f t="shared" si="2"/>
        <v>0.89999999999999991</v>
      </c>
      <c r="F13" s="85"/>
      <c r="G13" s="73"/>
      <c r="H13" s="74"/>
      <c r="I13" s="74"/>
      <c r="J13" s="71"/>
      <c r="K13" s="72"/>
      <c r="T13" s="30" t="s">
        <v>20</v>
      </c>
      <c r="U13" s="31">
        <f>B29-SUM(U5:U12)</f>
        <v>19</v>
      </c>
      <c r="V13" s="31">
        <f>C29-SUM(V5:V12)</f>
        <v>17</v>
      </c>
      <c r="W13" s="86">
        <f t="shared" si="3"/>
        <v>36</v>
      </c>
      <c r="X13" s="75">
        <f t="shared" si="0"/>
        <v>6.3</v>
      </c>
    </row>
    <row r="14" spans="1:33" ht="18" customHeight="1" x14ac:dyDescent="0.15">
      <c r="A14" s="28" t="s">
        <v>21</v>
      </c>
      <c r="B14" s="25">
        <v>1</v>
      </c>
      <c r="C14" s="25">
        <v>1</v>
      </c>
      <c r="D14" s="26">
        <f t="shared" si="1"/>
        <v>2</v>
      </c>
      <c r="E14" s="27">
        <f t="shared" si="2"/>
        <v>0.4</v>
      </c>
      <c r="F14" s="85"/>
      <c r="G14" s="76"/>
      <c r="H14" s="74"/>
      <c r="I14" s="74"/>
      <c r="J14" s="74"/>
      <c r="K14" s="77"/>
      <c r="L14" s="96" t="s">
        <v>23</v>
      </c>
      <c r="M14" s="96"/>
      <c r="N14" s="96"/>
      <c r="O14" s="96"/>
      <c r="P14" s="96"/>
      <c r="Q14" s="96"/>
      <c r="R14" s="96"/>
      <c r="U14" s="34">
        <f>B29</f>
        <v>253</v>
      </c>
      <c r="V14" s="34">
        <f>C29</f>
        <v>315</v>
      </c>
      <c r="W14" s="34">
        <f>D29</f>
        <v>568</v>
      </c>
      <c r="X14" s="35">
        <f>SUM(X5:X13)</f>
        <v>100</v>
      </c>
    </row>
    <row r="15" spans="1:33" ht="18" customHeight="1" x14ac:dyDescent="0.15">
      <c r="A15" s="28" t="s">
        <v>28</v>
      </c>
      <c r="B15" s="25">
        <v>2</v>
      </c>
      <c r="C15" s="25">
        <v>1</v>
      </c>
      <c r="D15" s="26">
        <f t="shared" si="1"/>
        <v>3</v>
      </c>
      <c r="E15" s="27">
        <f t="shared" si="2"/>
        <v>0.5</v>
      </c>
      <c r="F15" s="85"/>
      <c r="G15" s="78"/>
      <c r="H15" s="79"/>
      <c r="I15" s="79"/>
      <c r="J15" s="79"/>
      <c r="K15" s="79"/>
      <c r="L15" s="96" t="s">
        <v>82</v>
      </c>
      <c r="M15" s="96"/>
      <c r="N15" s="96"/>
      <c r="O15" s="96"/>
      <c r="P15" s="96"/>
      <c r="Q15" s="96"/>
      <c r="R15" s="96"/>
      <c r="T15" s="36" t="s">
        <v>23</v>
      </c>
      <c r="U15" s="37"/>
      <c r="V15" s="37"/>
      <c r="W15" s="37"/>
      <c r="X15" s="37"/>
    </row>
    <row r="16" spans="1:33" ht="18" customHeight="1" x14ac:dyDescent="0.15">
      <c r="A16" s="28" t="s">
        <v>37</v>
      </c>
      <c r="B16" s="25">
        <v>3</v>
      </c>
      <c r="C16" s="25">
        <v>2</v>
      </c>
      <c r="D16" s="26">
        <f t="shared" si="1"/>
        <v>5</v>
      </c>
      <c r="E16" s="27">
        <f t="shared" si="2"/>
        <v>0.89999999999999991</v>
      </c>
      <c r="F16" s="85"/>
      <c r="G16" s="80"/>
      <c r="H16" s="79"/>
      <c r="I16" s="79"/>
      <c r="J16" s="79"/>
      <c r="K16" s="79"/>
      <c r="L16" s="37"/>
      <c r="M16" s="37"/>
      <c r="N16" s="37"/>
      <c r="O16" s="38"/>
      <c r="P16" s="38"/>
      <c r="T16" s="39" t="s">
        <v>83</v>
      </c>
      <c r="U16" s="37"/>
      <c r="V16" s="37"/>
      <c r="W16" s="37"/>
      <c r="X16" s="37"/>
    </row>
    <row r="17" spans="1:32" ht="18" customHeight="1" x14ac:dyDescent="0.15">
      <c r="A17" s="28" t="s">
        <v>19</v>
      </c>
      <c r="B17" s="25">
        <v>1</v>
      </c>
      <c r="C17" s="25">
        <v>1</v>
      </c>
      <c r="D17" s="26">
        <f t="shared" si="1"/>
        <v>2</v>
      </c>
      <c r="E17" s="27">
        <f t="shared" si="2"/>
        <v>0.4</v>
      </c>
      <c r="F17" s="85"/>
    </row>
    <row r="18" spans="1:32" ht="18" customHeight="1" x14ac:dyDescent="0.15">
      <c r="A18" s="28" t="s">
        <v>24</v>
      </c>
      <c r="B18" s="25">
        <v>2</v>
      </c>
      <c r="C18" s="25">
        <v>0</v>
      </c>
      <c r="D18" s="26">
        <f t="shared" si="1"/>
        <v>2</v>
      </c>
      <c r="E18" s="27">
        <f t="shared" si="2"/>
        <v>0.4</v>
      </c>
      <c r="F18" s="85"/>
    </row>
    <row r="19" spans="1:32" ht="18" customHeight="1" x14ac:dyDescent="0.15">
      <c r="A19" s="28" t="s">
        <v>17</v>
      </c>
      <c r="B19" s="25">
        <v>2</v>
      </c>
      <c r="C19" s="25">
        <v>0</v>
      </c>
      <c r="D19" s="26">
        <f t="shared" si="1"/>
        <v>2</v>
      </c>
      <c r="E19" s="27">
        <f t="shared" si="2"/>
        <v>0.4</v>
      </c>
      <c r="F19" s="85"/>
      <c r="T19" s="40" t="s">
        <v>54</v>
      </c>
      <c r="U19" s="41"/>
      <c r="AF19" s="42" t="s">
        <v>30</v>
      </c>
    </row>
    <row r="20" spans="1:32" ht="18" customHeight="1" x14ac:dyDescent="0.15">
      <c r="A20" s="28" t="s">
        <v>27</v>
      </c>
      <c r="B20" s="25">
        <v>2</v>
      </c>
      <c r="C20" s="25">
        <v>0</v>
      </c>
      <c r="D20" s="26">
        <f t="shared" si="1"/>
        <v>2</v>
      </c>
      <c r="E20" s="27">
        <f t="shared" si="2"/>
        <v>0.4</v>
      </c>
      <c r="F20" s="85"/>
      <c r="T20" s="64"/>
      <c r="U20" s="43">
        <v>4</v>
      </c>
      <c r="V20" s="43">
        <v>5</v>
      </c>
      <c r="W20" s="43">
        <v>6</v>
      </c>
      <c r="X20" s="43">
        <v>7</v>
      </c>
      <c r="Y20" s="43">
        <v>8</v>
      </c>
      <c r="Z20" s="43">
        <v>9</v>
      </c>
      <c r="AA20" s="43">
        <v>10</v>
      </c>
      <c r="AB20" s="43">
        <v>11</v>
      </c>
      <c r="AC20" s="43">
        <v>12</v>
      </c>
      <c r="AD20" s="43">
        <v>1</v>
      </c>
      <c r="AE20" s="43">
        <v>2</v>
      </c>
      <c r="AF20" s="43">
        <v>3</v>
      </c>
    </row>
    <row r="21" spans="1:32" ht="18" customHeight="1" x14ac:dyDescent="0.15">
      <c r="A21" s="28" t="s">
        <v>59</v>
      </c>
      <c r="B21" s="25">
        <v>9</v>
      </c>
      <c r="C21" s="25">
        <v>0</v>
      </c>
      <c r="D21" s="26">
        <f t="shared" si="1"/>
        <v>9</v>
      </c>
      <c r="E21" s="27">
        <f t="shared" si="2"/>
        <v>1.6</v>
      </c>
      <c r="F21" s="85"/>
      <c r="T21" s="44" t="s">
        <v>33</v>
      </c>
      <c r="U21" s="45">
        <v>237</v>
      </c>
      <c r="V21" s="45">
        <v>238</v>
      </c>
      <c r="W21" s="45">
        <v>253</v>
      </c>
      <c r="X21" s="45">
        <v>247</v>
      </c>
      <c r="Y21" s="45">
        <v>247</v>
      </c>
      <c r="Z21" s="45">
        <v>248</v>
      </c>
      <c r="AA21" s="45">
        <v>247</v>
      </c>
      <c r="AB21" s="45">
        <v>253</v>
      </c>
      <c r="AC21" s="45">
        <v>253</v>
      </c>
      <c r="AD21" s="45">
        <v>253</v>
      </c>
      <c r="AE21" s="45"/>
      <c r="AF21" s="65"/>
    </row>
    <row r="22" spans="1:32" ht="18" customHeight="1" x14ac:dyDescent="0.15">
      <c r="A22" s="28" t="s">
        <v>26</v>
      </c>
      <c r="B22" s="25">
        <v>1</v>
      </c>
      <c r="C22" s="25">
        <v>0</v>
      </c>
      <c r="D22" s="26">
        <f t="shared" si="1"/>
        <v>1</v>
      </c>
      <c r="E22" s="27">
        <f t="shared" si="2"/>
        <v>0.2</v>
      </c>
      <c r="F22" s="85"/>
      <c r="T22" s="47" t="s">
        <v>35</v>
      </c>
      <c r="U22" s="48">
        <v>318</v>
      </c>
      <c r="V22" s="48">
        <v>315</v>
      </c>
      <c r="W22" s="48">
        <v>300</v>
      </c>
      <c r="X22" s="48">
        <v>311</v>
      </c>
      <c r="Y22" s="48">
        <v>312</v>
      </c>
      <c r="Z22" s="48">
        <v>306</v>
      </c>
      <c r="AA22" s="48">
        <v>316</v>
      </c>
      <c r="AB22" s="48">
        <v>316</v>
      </c>
      <c r="AC22" s="48">
        <v>314</v>
      </c>
      <c r="AD22" s="48">
        <v>315</v>
      </c>
      <c r="AE22" s="48"/>
      <c r="AF22" s="66"/>
    </row>
    <row r="23" spans="1:32" ht="18" customHeight="1" x14ac:dyDescent="0.15">
      <c r="A23" s="28" t="s">
        <v>31</v>
      </c>
      <c r="B23" s="25">
        <v>0</v>
      </c>
      <c r="C23" s="25">
        <v>1</v>
      </c>
      <c r="D23" s="26">
        <f t="shared" si="1"/>
        <v>1</v>
      </c>
      <c r="E23" s="27">
        <f t="shared" si="2"/>
        <v>0.2</v>
      </c>
      <c r="F23" s="85"/>
      <c r="T23" s="50" t="s">
        <v>7</v>
      </c>
      <c r="U23" s="51">
        <f t="shared" ref="U23:AF23" si="4">SUM(U21:U22)</f>
        <v>555</v>
      </c>
      <c r="V23" s="51">
        <f t="shared" si="4"/>
        <v>553</v>
      </c>
      <c r="W23" s="51">
        <f t="shared" si="4"/>
        <v>553</v>
      </c>
      <c r="X23" s="51">
        <f t="shared" si="4"/>
        <v>558</v>
      </c>
      <c r="Y23" s="51">
        <f t="shared" si="4"/>
        <v>559</v>
      </c>
      <c r="Z23" s="51">
        <f t="shared" si="4"/>
        <v>554</v>
      </c>
      <c r="AA23" s="51">
        <f t="shared" si="4"/>
        <v>563</v>
      </c>
      <c r="AB23" s="51">
        <f t="shared" si="4"/>
        <v>569</v>
      </c>
      <c r="AC23" s="51">
        <f t="shared" si="4"/>
        <v>567</v>
      </c>
      <c r="AD23" s="51">
        <f t="shared" si="4"/>
        <v>568</v>
      </c>
      <c r="AE23" s="51">
        <f t="shared" si="4"/>
        <v>0</v>
      </c>
      <c r="AF23" s="51">
        <f t="shared" si="4"/>
        <v>0</v>
      </c>
    </row>
    <row r="24" spans="1:32" ht="18" customHeight="1" x14ac:dyDescent="0.15">
      <c r="A24" s="28" t="s">
        <v>32</v>
      </c>
      <c r="B24" s="25">
        <v>0</v>
      </c>
      <c r="C24" s="25">
        <v>1</v>
      </c>
      <c r="D24" s="26">
        <f t="shared" si="1"/>
        <v>1</v>
      </c>
      <c r="E24" s="27">
        <f t="shared" si="2"/>
        <v>0.2</v>
      </c>
      <c r="F24" s="85"/>
    </row>
    <row r="25" spans="1:32" ht="18" customHeight="1" x14ac:dyDescent="0.15">
      <c r="A25" s="28" t="s">
        <v>84</v>
      </c>
      <c r="B25" s="25">
        <v>0</v>
      </c>
      <c r="C25" s="25">
        <v>6</v>
      </c>
      <c r="D25" s="26">
        <f t="shared" si="1"/>
        <v>6</v>
      </c>
      <c r="E25" s="27">
        <f t="shared" si="2"/>
        <v>1.0999999999999999</v>
      </c>
      <c r="F25" s="85"/>
    </row>
    <row r="26" spans="1:32" ht="18" customHeight="1" x14ac:dyDescent="0.15">
      <c r="A26" s="28" t="s">
        <v>60</v>
      </c>
      <c r="B26" s="25">
        <v>0</v>
      </c>
      <c r="C26" s="25">
        <v>1</v>
      </c>
      <c r="D26" s="26">
        <f t="shared" si="1"/>
        <v>1</v>
      </c>
      <c r="E26" s="27">
        <f t="shared" si="2"/>
        <v>0.2</v>
      </c>
      <c r="F26" s="85"/>
    </row>
    <row r="27" spans="1:32" ht="18" customHeight="1" x14ac:dyDescent="0.15">
      <c r="A27" s="28" t="s">
        <v>73</v>
      </c>
      <c r="B27" s="25">
        <v>0</v>
      </c>
      <c r="C27" s="25">
        <v>1</v>
      </c>
      <c r="D27" s="26">
        <f t="shared" si="1"/>
        <v>1</v>
      </c>
      <c r="E27" s="27">
        <f t="shared" si="2"/>
        <v>0.2</v>
      </c>
      <c r="F27" s="85"/>
    </row>
    <row r="28" spans="1:32" ht="18" customHeight="1" x14ac:dyDescent="0.15">
      <c r="A28" s="28" t="s">
        <v>61</v>
      </c>
      <c r="B28" s="25">
        <v>0</v>
      </c>
      <c r="C28" s="25">
        <v>1</v>
      </c>
      <c r="D28" s="26">
        <f t="shared" si="1"/>
        <v>1</v>
      </c>
      <c r="E28" s="27">
        <f t="shared" si="2"/>
        <v>0.2</v>
      </c>
      <c r="F28" s="85"/>
    </row>
    <row r="29" spans="1:32" ht="18" customHeight="1" x14ac:dyDescent="0.15">
      <c r="A29" s="57" t="s">
        <v>47</v>
      </c>
      <c r="B29" s="58">
        <f>SUM(B6:B28)</f>
        <v>253</v>
      </c>
      <c r="C29" s="58">
        <f>SUM(C6:C28)</f>
        <v>315</v>
      </c>
      <c r="D29" s="58">
        <f>SUM(D6:D28)</f>
        <v>568</v>
      </c>
      <c r="E29" s="59">
        <v>100</v>
      </c>
      <c r="F29" s="85"/>
    </row>
    <row r="30" spans="1:32" ht="18" customHeight="1" x14ac:dyDescent="0.15">
      <c r="A30" s="73"/>
      <c r="B30" s="81"/>
      <c r="C30" s="81"/>
      <c r="D30" s="71"/>
      <c r="E30" s="82"/>
      <c r="F30" s="85"/>
      <c r="T30" s="52"/>
      <c r="U30" s="52"/>
      <c r="V30" s="52"/>
      <c r="W30" s="52"/>
      <c r="X30" s="52"/>
      <c r="Y30" s="52"/>
      <c r="Z30" s="52"/>
      <c r="AA30" s="52"/>
    </row>
    <row r="31" spans="1:32" ht="18" customHeight="1" x14ac:dyDescent="0.15">
      <c r="A31" s="73"/>
      <c r="B31" s="81"/>
      <c r="C31" s="81"/>
      <c r="D31" s="71"/>
      <c r="E31" s="82"/>
      <c r="F31" s="85"/>
    </row>
    <row r="32" spans="1:32" ht="18" customHeight="1" x14ac:dyDescent="0.15">
      <c r="A32" s="73"/>
      <c r="B32" s="81"/>
      <c r="C32" s="81"/>
      <c r="D32" s="71"/>
      <c r="E32" s="82"/>
      <c r="F32" s="85"/>
      <c r="O32" s="52"/>
      <c r="P32" s="52"/>
      <c r="Q32" s="52"/>
      <c r="R32" s="52"/>
      <c r="S32" s="52"/>
    </row>
    <row r="33" spans="1:15" ht="18" customHeight="1" x14ac:dyDescent="0.15">
      <c r="A33" s="73"/>
      <c r="B33" s="81"/>
      <c r="C33" s="81"/>
      <c r="D33" s="71"/>
      <c r="E33" s="82"/>
      <c r="F33" s="85"/>
    </row>
    <row r="34" spans="1:15" ht="18" customHeight="1" x14ac:dyDescent="0.15">
      <c r="A34" s="83"/>
      <c r="B34" s="81"/>
      <c r="C34" s="81"/>
      <c r="D34" s="71"/>
      <c r="E34" s="82"/>
      <c r="F34" s="85"/>
    </row>
    <row r="35" spans="1:15" ht="18" customHeight="1" x14ac:dyDescent="0.15">
      <c r="A35" s="83"/>
      <c r="B35" s="81"/>
      <c r="C35" s="81"/>
      <c r="D35" s="81"/>
      <c r="E35" s="84"/>
      <c r="F35" s="87"/>
    </row>
    <row r="36" spans="1:15" ht="11.25" customHeight="1" x14ac:dyDescent="0.15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</row>
    <row r="43" spans="1:15" x14ac:dyDescent="0.15">
      <c r="D43" s="62"/>
    </row>
    <row r="44" spans="1:15" x14ac:dyDescent="0.15">
      <c r="I44" s="63"/>
    </row>
  </sheetData>
  <mergeCells count="7">
    <mergeCell ref="L15:R15"/>
    <mergeCell ref="A1:D1"/>
    <mergeCell ref="A3:C3"/>
    <mergeCell ref="D3:E3"/>
    <mergeCell ref="L3:M3"/>
    <mergeCell ref="A4:E4"/>
    <mergeCell ref="L14:R14"/>
  </mergeCells>
  <phoneticPr fontId="3"/>
  <pageMargins left="0.4" right="0.2" top="0.28999999999999998" bottom="0.27" header="0.2" footer="0.21"/>
  <pageSetup paperSize="9" scale="9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tabSelected="1" zoomScaleNormal="100" workbookViewId="0">
      <selection sqref="A1:D1"/>
    </sheetView>
  </sheetViews>
  <sheetFormatPr defaultRowHeight="13.5" x14ac:dyDescent="0.15"/>
  <cols>
    <col min="1" max="1" width="1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9" width="6.875" customWidth="1"/>
    <col min="30" max="32" width="6.125" customWidth="1"/>
    <col min="257" max="257" width="15" customWidth="1"/>
    <col min="258" max="261" width="8.125" customWidth="1"/>
    <col min="262" max="262" width="3.375" customWidth="1"/>
    <col min="263" max="263" width="14.375" customWidth="1"/>
    <col min="264" max="267" width="7.5" customWidth="1"/>
    <col min="268" max="268" width="10" customWidth="1"/>
    <col min="269" max="274" width="6.875" customWidth="1"/>
    <col min="275" max="275" width="3.25" customWidth="1"/>
    <col min="276" max="276" width="7.75" customWidth="1"/>
    <col min="277" max="285" width="6.875" customWidth="1"/>
    <col min="286" max="288" width="6.125" customWidth="1"/>
    <col min="513" max="513" width="15" customWidth="1"/>
    <col min="514" max="517" width="8.125" customWidth="1"/>
    <col min="518" max="518" width="3.375" customWidth="1"/>
    <col min="519" max="519" width="14.375" customWidth="1"/>
    <col min="520" max="523" width="7.5" customWidth="1"/>
    <col min="524" max="524" width="10" customWidth="1"/>
    <col min="525" max="530" width="6.875" customWidth="1"/>
    <col min="531" max="531" width="3.25" customWidth="1"/>
    <col min="532" max="532" width="7.75" customWidth="1"/>
    <col min="533" max="541" width="6.875" customWidth="1"/>
    <col min="542" max="544" width="6.125" customWidth="1"/>
    <col min="769" max="769" width="15" customWidth="1"/>
    <col min="770" max="773" width="8.125" customWidth="1"/>
    <col min="774" max="774" width="3.375" customWidth="1"/>
    <col min="775" max="775" width="14.375" customWidth="1"/>
    <col min="776" max="779" width="7.5" customWidth="1"/>
    <col min="780" max="780" width="10" customWidth="1"/>
    <col min="781" max="786" width="6.875" customWidth="1"/>
    <col min="787" max="787" width="3.25" customWidth="1"/>
    <col min="788" max="788" width="7.75" customWidth="1"/>
    <col min="789" max="797" width="6.875" customWidth="1"/>
    <col min="798" max="800" width="6.125" customWidth="1"/>
    <col min="1025" max="1025" width="15" customWidth="1"/>
    <col min="1026" max="1029" width="8.125" customWidth="1"/>
    <col min="1030" max="1030" width="3.375" customWidth="1"/>
    <col min="1031" max="1031" width="14.375" customWidth="1"/>
    <col min="1032" max="1035" width="7.5" customWidth="1"/>
    <col min="1036" max="1036" width="10" customWidth="1"/>
    <col min="1037" max="1042" width="6.875" customWidth="1"/>
    <col min="1043" max="1043" width="3.25" customWidth="1"/>
    <col min="1044" max="1044" width="7.75" customWidth="1"/>
    <col min="1045" max="1053" width="6.875" customWidth="1"/>
    <col min="1054" max="1056" width="6.125" customWidth="1"/>
    <col min="1281" max="1281" width="15" customWidth="1"/>
    <col min="1282" max="1285" width="8.125" customWidth="1"/>
    <col min="1286" max="1286" width="3.375" customWidth="1"/>
    <col min="1287" max="1287" width="14.375" customWidth="1"/>
    <col min="1288" max="1291" width="7.5" customWidth="1"/>
    <col min="1292" max="1292" width="10" customWidth="1"/>
    <col min="1293" max="1298" width="6.875" customWidth="1"/>
    <col min="1299" max="1299" width="3.25" customWidth="1"/>
    <col min="1300" max="1300" width="7.75" customWidth="1"/>
    <col min="1301" max="1309" width="6.875" customWidth="1"/>
    <col min="1310" max="1312" width="6.125" customWidth="1"/>
    <col min="1537" max="1537" width="15" customWidth="1"/>
    <col min="1538" max="1541" width="8.125" customWidth="1"/>
    <col min="1542" max="1542" width="3.375" customWidth="1"/>
    <col min="1543" max="1543" width="14.375" customWidth="1"/>
    <col min="1544" max="1547" width="7.5" customWidth="1"/>
    <col min="1548" max="1548" width="10" customWidth="1"/>
    <col min="1549" max="1554" width="6.875" customWidth="1"/>
    <col min="1555" max="1555" width="3.25" customWidth="1"/>
    <col min="1556" max="1556" width="7.75" customWidth="1"/>
    <col min="1557" max="1565" width="6.875" customWidth="1"/>
    <col min="1566" max="1568" width="6.125" customWidth="1"/>
    <col min="1793" max="1793" width="15" customWidth="1"/>
    <col min="1794" max="1797" width="8.125" customWidth="1"/>
    <col min="1798" max="1798" width="3.375" customWidth="1"/>
    <col min="1799" max="1799" width="14.375" customWidth="1"/>
    <col min="1800" max="1803" width="7.5" customWidth="1"/>
    <col min="1804" max="1804" width="10" customWidth="1"/>
    <col min="1805" max="1810" width="6.875" customWidth="1"/>
    <col min="1811" max="1811" width="3.25" customWidth="1"/>
    <col min="1812" max="1812" width="7.75" customWidth="1"/>
    <col min="1813" max="1821" width="6.875" customWidth="1"/>
    <col min="1822" max="1824" width="6.125" customWidth="1"/>
    <col min="2049" max="2049" width="15" customWidth="1"/>
    <col min="2050" max="2053" width="8.125" customWidth="1"/>
    <col min="2054" max="2054" width="3.375" customWidth="1"/>
    <col min="2055" max="2055" width="14.375" customWidth="1"/>
    <col min="2056" max="2059" width="7.5" customWidth="1"/>
    <col min="2060" max="2060" width="10" customWidth="1"/>
    <col min="2061" max="2066" width="6.875" customWidth="1"/>
    <col min="2067" max="2067" width="3.25" customWidth="1"/>
    <col min="2068" max="2068" width="7.75" customWidth="1"/>
    <col min="2069" max="2077" width="6.875" customWidth="1"/>
    <col min="2078" max="2080" width="6.125" customWidth="1"/>
    <col min="2305" max="2305" width="15" customWidth="1"/>
    <col min="2306" max="2309" width="8.125" customWidth="1"/>
    <col min="2310" max="2310" width="3.375" customWidth="1"/>
    <col min="2311" max="2311" width="14.375" customWidth="1"/>
    <col min="2312" max="2315" width="7.5" customWidth="1"/>
    <col min="2316" max="2316" width="10" customWidth="1"/>
    <col min="2317" max="2322" width="6.875" customWidth="1"/>
    <col min="2323" max="2323" width="3.25" customWidth="1"/>
    <col min="2324" max="2324" width="7.75" customWidth="1"/>
    <col min="2325" max="2333" width="6.875" customWidth="1"/>
    <col min="2334" max="2336" width="6.125" customWidth="1"/>
    <col min="2561" max="2561" width="15" customWidth="1"/>
    <col min="2562" max="2565" width="8.125" customWidth="1"/>
    <col min="2566" max="2566" width="3.375" customWidth="1"/>
    <col min="2567" max="2567" width="14.375" customWidth="1"/>
    <col min="2568" max="2571" width="7.5" customWidth="1"/>
    <col min="2572" max="2572" width="10" customWidth="1"/>
    <col min="2573" max="2578" width="6.875" customWidth="1"/>
    <col min="2579" max="2579" width="3.25" customWidth="1"/>
    <col min="2580" max="2580" width="7.75" customWidth="1"/>
    <col min="2581" max="2589" width="6.875" customWidth="1"/>
    <col min="2590" max="2592" width="6.125" customWidth="1"/>
    <col min="2817" max="2817" width="15" customWidth="1"/>
    <col min="2818" max="2821" width="8.125" customWidth="1"/>
    <col min="2822" max="2822" width="3.375" customWidth="1"/>
    <col min="2823" max="2823" width="14.375" customWidth="1"/>
    <col min="2824" max="2827" width="7.5" customWidth="1"/>
    <col min="2828" max="2828" width="10" customWidth="1"/>
    <col min="2829" max="2834" width="6.875" customWidth="1"/>
    <col min="2835" max="2835" width="3.25" customWidth="1"/>
    <col min="2836" max="2836" width="7.75" customWidth="1"/>
    <col min="2837" max="2845" width="6.875" customWidth="1"/>
    <col min="2846" max="2848" width="6.125" customWidth="1"/>
    <col min="3073" max="3073" width="15" customWidth="1"/>
    <col min="3074" max="3077" width="8.125" customWidth="1"/>
    <col min="3078" max="3078" width="3.375" customWidth="1"/>
    <col min="3079" max="3079" width="14.375" customWidth="1"/>
    <col min="3080" max="3083" width="7.5" customWidth="1"/>
    <col min="3084" max="3084" width="10" customWidth="1"/>
    <col min="3085" max="3090" width="6.875" customWidth="1"/>
    <col min="3091" max="3091" width="3.25" customWidth="1"/>
    <col min="3092" max="3092" width="7.75" customWidth="1"/>
    <col min="3093" max="3101" width="6.875" customWidth="1"/>
    <col min="3102" max="3104" width="6.125" customWidth="1"/>
    <col min="3329" max="3329" width="15" customWidth="1"/>
    <col min="3330" max="3333" width="8.125" customWidth="1"/>
    <col min="3334" max="3334" width="3.375" customWidth="1"/>
    <col min="3335" max="3335" width="14.375" customWidth="1"/>
    <col min="3336" max="3339" width="7.5" customWidth="1"/>
    <col min="3340" max="3340" width="10" customWidth="1"/>
    <col min="3341" max="3346" width="6.875" customWidth="1"/>
    <col min="3347" max="3347" width="3.25" customWidth="1"/>
    <col min="3348" max="3348" width="7.75" customWidth="1"/>
    <col min="3349" max="3357" width="6.875" customWidth="1"/>
    <col min="3358" max="3360" width="6.125" customWidth="1"/>
    <col min="3585" max="3585" width="15" customWidth="1"/>
    <col min="3586" max="3589" width="8.125" customWidth="1"/>
    <col min="3590" max="3590" width="3.375" customWidth="1"/>
    <col min="3591" max="3591" width="14.375" customWidth="1"/>
    <col min="3592" max="3595" width="7.5" customWidth="1"/>
    <col min="3596" max="3596" width="10" customWidth="1"/>
    <col min="3597" max="3602" width="6.875" customWidth="1"/>
    <col min="3603" max="3603" width="3.25" customWidth="1"/>
    <col min="3604" max="3604" width="7.75" customWidth="1"/>
    <col min="3605" max="3613" width="6.875" customWidth="1"/>
    <col min="3614" max="3616" width="6.125" customWidth="1"/>
    <col min="3841" max="3841" width="15" customWidth="1"/>
    <col min="3842" max="3845" width="8.125" customWidth="1"/>
    <col min="3846" max="3846" width="3.375" customWidth="1"/>
    <col min="3847" max="3847" width="14.375" customWidth="1"/>
    <col min="3848" max="3851" width="7.5" customWidth="1"/>
    <col min="3852" max="3852" width="10" customWidth="1"/>
    <col min="3853" max="3858" width="6.875" customWidth="1"/>
    <col min="3859" max="3859" width="3.25" customWidth="1"/>
    <col min="3860" max="3860" width="7.75" customWidth="1"/>
    <col min="3861" max="3869" width="6.875" customWidth="1"/>
    <col min="3870" max="3872" width="6.125" customWidth="1"/>
    <col min="4097" max="4097" width="15" customWidth="1"/>
    <col min="4098" max="4101" width="8.125" customWidth="1"/>
    <col min="4102" max="4102" width="3.375" customWidth="1"/>
    <col min="4103" max="4103" width="14.375" customWidth="1"/>
    <col min="4104" max="4107" width="7.5" customWidth="1"/>
    <col min="4108" max="4108" width="10" customWidth="1"/>
    <col min="4109" max="4114" width="6.875" customWidth="1"/>
    <col min="4115" max="4115" width="3.25" customWidth="1"/>
    <col min="4116" max="4116" width="7.75" customWidth="1"/>
    <col min="4117" max="4125" width="6.875" customWidth="1"/>
    <col min="4126" max="4128" width="6.125" customWidth="1"/>
    <col min="4353" max="4353" width="15" customWidth="1"/>
    <col min="4354" max="4357" width="8.125" customWidth="1"/>
    <col min="4358" max="4358" width="3.375" customWidth="1"/>
    <col min="4359" max="4359" width="14.375" customWidth="1"/>
    <col min="4360" max="4363" width="7.5" customWidth="1"/>
    <col min="4364" max="4364" width="10" customWidth="1"/>
    <col min="4365" max="4370" width="6.875" customWidth="1"/>
    <col min="4371" max="4371" width="3.25" customWidth="1"/>
    <col min="4372" max="4372" width="7.75" customWidth="1"/>
    <col min="4373" max="4381" width="6.875" customWidth="1"/>
    <col min="4382" max="4384" width="6.125" customWidth="1"/>
    <col min="4609" max="4609" width="15" customWidth="1"/>
    <col min="4610" max="4613" width="8.125" customWidth="1"/>
    <col min="4614" max="4614" width="3.375" customWidth="1"/>
    <col min="4615" max="4615" width="14.375" customWidth="1"/>
    <col min="4616" max="4619" width="7.5" customWidth="1"/>
    <col min="4620" max="4620" width="10" customWidth="1"/>
    <col min="4621" max="4626" width="6.875" customWidth="1"/>
    <col min="4627" max="4627" width="3.25" customWidth="1"/>
    <col min="4628" max="4628" width="7.75" customWidth="1"/>
    <col min="4629" max="4637" width="6.875" customWidth="1"/>
    <col min="4638" max="4640" width="6.125" customWidth="1"/>
    <col min="4865" max="4865" width="15" customWidth="1"/>
    <col min="4866" max="4869" width="8.125" customWidth="1"/>
    <col min="4870" max="4870" width="3.375" customWidth="1"/>
    <col min="4871" max="4871" width="14.375" customWidth="1"/>
    <col min="4872" max="4875" width="7.5" customWidth="1"/>
    <col min="4876" max="4876" width="10" customWidth="1"/>
    <col min="4877" max="4882" width="6.875" customWidth="1"/>
    <col min="4883" max="4883" width="3.25" customWidth="1"/>
    <col min="4884" max="4884" width="7.75" customWidth="1"/>
    <col min="4885" max="4893" width="6.875" customWidth="1"/>
    <col min="4894" max="4896" width="6.125" customWidth="1"/>
    <col min="5121" max="5121" width="15" customWidth="1"/>
    <col min="5122" max="5125" width="8.125" customWidth="1"/>
    <col min="5126" max="5126" width="3.375" customWidth="1"/>
    <col min="5127" max="5127" width="14.375" customWidth="1"/>
    <col min="5128" max="5131" width="7.5" customWidth="1"/>
    <col min="5132" max="5132" width="10" customWidth="1"/>
    <col min="5133" max="5138" width="6.875" customWidth="1"/>
    <col min="5139" max="5139" width="3.25" customWidth="1"/>
    <col min="5140" max="5140" width="7.75" customWidth="1"/>
    <col min="5141" max="5149" width="6.875" customWidth="1"/>
    <col min="5150" max="5152" width="6.125" customWidth="1"/>
    <col min="5377" max="5377" width="15" customWidth="1"/>
    <col min="5378" max="5381" width="8.125" customWidth="1"/>
    <col min="5382" max="5382" width="3.375" customWidth="1"/>
    <col min="5383" max="5383" width="14.375" customWidth="1"/>
    <col min="5384" max="5387" width="7.5" customWidth="1"/>
    <col min="5388" max="5388" width="10" customWidth="1"/>
    <col min="5389" max="5394" width="6.875" customWidth="1"/>
    <col min="5395" max="5395" width="3.25" customWidth="1"/>
    <col min="5396" max="5396" width="7.75" customWidth="1"/>
    <col min="5397" max="5405" width="6.875" customWidth="1"/>
    <col min="5406" max="5408" width="6.125" customWidth="1"/>
    <col min="5633" max="5633" width="15" customWidth="1"/>
    <col min="5634" max="5637" width="8.125" customWidth="1"/>
    <col min="5638" max="5638" width="3.375" customWidth="1"/>
    <col min="5639" max="5639" width="14.375" customWidth="1"/>
    <col min="5640" max="5643" width="7.5" customWidth="1"/>
    <col min="5644" max="5644" width="10" customWidth="1"/>
    <col min="5645" max="5650" width="6.875" customWidth="1"/>
    <col min="5651" max="5651" width="3.25" customWidth="1"/>
    <col min="5652" max="5652" width="7.75" customWidth="1"/>
    <col min="5653" max="5661" width="6.875" customWidth="1"/>
    <col min="5662" max="5664" width="6.125" customWidth="1"/>
    <col min="5889" max="5889" width="15" customWidth="1"/>
    <col min="5890" max="5893" width="8.125" customWidth="1"/>
    <col min="5894" max="5894" width="3.375" customWidth="1"/>
    <col min="5895" max="5895" width="14.375" customWidth="1"/>
    <col min="5896" max="5899" width="7.5" customWidth="1"/>
    <col min="5900" max="5900" width="10" customWidth="1"/>
    <col min="5901" max="5906" width="6.875" customWidth="1"/>
    <col min="5907" max="5907" width="3.25" customWidth="1"/>
    <col min="5908" max="5908" width="7.75" customWidth="1"/>
    <col min="5909" max="5917" width="6.875" customWidth="1"/>
    <col min="5918" max="5920" width="6.125" customWidth="1"/>
    <col min="6145" max="6145" width="15" customWidth="1"/>
    <col min="6146" max="6149" width="8.125" customWidth="1"/>
    <col min="6150" max="6150" width="3.375" customWidth="1"/>
    <col min="6151" max="6151" width="14.375" customWidth="1"/>
    <col min="6152" max="6155" width="7.5" customWidth="1"/>
    <col min="6156" max="6156" width="10" customWidth="1"/>
    <col min="6157" max="6162" width="6.875" customWidth="1"/>
    <col min="6163" max="6163" width="3.25" customWidth="1"/>
    <col min="6164" max="6164" width="7.75" customWidth="1"/>
    <col min="6165" max="6173" width="6.875" customWidth="1"/>
    <col min="6174" max="6176" width="6.125" customWidth="1"/>
    <col min="6401" max="6401" width="15" customWidth="1"/>
    <col min="6402" max="6405" width="8.125" customWidth="1"/>
    <col min="6406" max="6406" width="3.375" customWidth="1"/>
    <col min="6407" max="6407" width="14.375" customWidth="1"/>
    <col min="6408" max="6411" width="7.5" customWidth="1"/>
    <col min="6412" max="6412" width="10" customWidth="1"/>
    <col min="6413" max="6418" width="6.875" customWidth="1"/>
    <col min="6419" max="6419" width="3.25" customWidth="1"/>
    <col min="6420" max="6420" width="7.75" customWidth="1"/>
    <col min="6421" max="6429" width="6.875" customWidth="1"/>
    <col min="6430" max="6432" width="6.125" customWidth="1"/>
    <col min="6657" max="6657" width="15" customWidth="1"/>
    <col min="6658" max="6661" width="8.125" customWidth="1"/>
    <col min="6662" max="6662" width="3.375" customWidth="1"/>
    <col min="6663" max="6663" width="14.375" customWidth="1"/>
    <col min="6664" max="6667" width="7.5" customWidth="1"/>
    <col min="6668" max="6668" width="10" customWidth="1"/>
    <col min="6669" max="6674" width="6.875" customWidth="1"/>
    <col min="6675" max="6675" width="3.25" customWidth="1"/>
    <col min="6676" max="6676" width="7.75" customWidth="1"/>
    <col min="6677" max="6685" width="6.875" customWidth="1"/>
    <col min="6686" max="6688" width="6.125" customWidth="1"/>
    <col min="6913" max="6913" width="15" customWidth="1"/>
    <col min="6914" max="6917" width="8.125" customWidth="1"/>
    <col min="6918" max="6918" width="3.375" customWidth="1"/>
    <col min="6919" max="6919" width="14.375" customWidth="1"/>
    <col min="6920" max="6923" width="7.5" customWidth="1"/>
    <col min="6924" max="6924" width="10" customWidth="1"/>
    <col min="6925" max="6930" width="6.875" customWidth="1"/>
    <col min="6931" max="6931" width="3.25" customWidth="1"/>
    <col min="6932" max="6932" width="7.75" customWidth="1"/>
    <col min="6933" max="6941" width="6.875" customWidth="1"/>
    <col min="6942" max="6944" width="6.125" customWidth="1"/>
    <col min="7169" max="7169" width="15" customWidth="1"/>
    <col min="7170" max="7173" width="8.125" customWidth="1"/>
    <col min="7174" max="7174" width="3.375" customWidth="1"/>
    <col min="7175" max="7175" width="14.375" customWidth="1"/>
    <col min="7176" max="7179" width="7.5" customWidth="1"/>
    <col min="7180" max="7180" width="10" customWidth="1"/>
    <col min="7181" max="7186" width="6.875" customWidth="1"/>
    <col min="7187" max="7187" width="3.25" customWidth="1"/>
    <col min="7188" max="7188" width="7.75" customWidth="1"/>
    <col min="7189" max="7197" width="6.875" customWidth="1"/>
    <col min="7198" max="7200" width="6.125" customWidth="1"/>
    <col min="7425" max="7425" width="15" customWidth="1"/>
    <col min="7426" max="7429" width="8.125" customWidth="1"/>
    <col min="7430" max="7430" width="3.375" customWidth="1"/>
    <col min="7431" max="7431" width="14.375" customWidth="1"/>
    <col min="7432" max="7435" width="7.5" customWidth="1"/>
    <col min="7436" max="7436" width="10" customWidth="1"/>
    <col min="7437" max="7442" width="6.875" customWidth="1"/>
    <col min="7443" max="7443" width="3.25" customWidth="1"/>
    <col min="7444" max="7444" width="7.75" customWidth="1"/>
    <col min="7445" max="7453" width="6.875" customWidth="1"/>
    <col min="7454" max="7456" width="6.125" customWidth="1"/>
    <col min="7681" max="7681" width="15" customWidth="1"/>
    <col min="7682" max="7685" width="8.125" customWidth="1"/>
    <col min="7686" max="7686" width="3.375" customWidth="1"/>
    <col min="7687" max="7687" width="14.375" customWidth="1"/>
    <col min="7688" max="7691" width="7.5" customWidth="1"/>
    <col min="7692" max="7692" width="10" customWidth="1"/>
    <col min="7693" max="7698" width="6.875" customWidth="1"/>
    <col min="7699" max="7699" width="3.25" customWidth="1"/>
    <col min="7700" max="7700" width="7.75" customWidth="1"/>
    <col min="7701" max="7709" width="6.875" customWidth="1"/>
    <col min="7710" max="7712" width="6.125" customWidth="1"/>
    <col min="7937" max="7937" width="15" customWidth="1"/>
    <col min="7938" max="7941" width="8.125" customWidth="1"/>
    <col min="7942" max="7942" width="3.375" customWidth="1"/>
    <col min="7943" max="7943" width="14.375" customWidth="1"/>
    <col min="7944" max="7947" width="7.5" customWidth="1"/>
    <col min="7948" max="7948" width="10" customWidth="1"/>
    <col min="7949" max="7954" width="6.875" customWidth="1"/>
    <col min="7955" max="7955" width="3.25" customWidth="1"/>
    <col min="7956" max="7956" width="7.75" customWidth="1"/>
    <col min="7957" max="7965" width="6.875" customWidth="1"/>
    <col min="7966" max="7968" width="6.125" customWidth="1"/>
    <col min="8193" max="8193" width="15" customWidth="1"/>
    <col min="8194" max="8197" width="8.125" customWidth="1"/>
    <col min="8198" max="8198" width="3.375" customWidth="1"/>
    <col min="8199" max="8199" width="14.375" customWidth="1"/>
    <col min="8200" max="8203" width="7.5" customWidth="1"/>
    <col min="8204" max="8204" width="10" customWidth="1"/>
    <col min="8205" max="8210" width="6.875" customWidth="1"/>
    <col min="8211" max="8211" width="3.25" customWidth="1"/>
    <col min="8212" max="8212" width="7.75" customWidth="1"/>
    <col min="8213" max="8221" width="6.875" customWidth="1"/>
    <col min="8222" max="8224" width="6.125" customWidth="1"/>
    <col min="8449" max="8449" width="15" customWidth="1"/>
    <col min="8450" max="8453" width="8.125" customWidth="1"/>
    <col min="8454" max="8454" width="3.375" customWidth="1"/>
    <col min="8455" max="8455" width="14.375" customWidth="1"/>
    <col min="8456" max="8459" width="7.5" customWidth="1"/>
    <col min="8460" max="8460" width="10" customWidth="1"/>
    <col min="8461" max="8466" width="6.875" customWidth="1"/>
    <col min="8467" max="8467" width="3.25" customWidth="1"/>
    <col min="8468" max="8468" width="7.75" customWidth="1"/>
    <col min="8469" max="8477" width="6.875" customWidth="1"/>
    <col min="8478" max="8480" width="6.125" customWidth="1"/>
    <col min="8705" max="8705" width="15" customWidth="1"/>
    <col min="8706" max="8709" width="8.125" customWidth="1"/>
    <col min="8710" max="8710" width="3.375" customWidth="1"/>
    <col min="8711" max="8711" width="14.375" customWidth="1"/>
    <col min="8712" max="8715" width="7.5" customWidth="1"/>
    <col min="8716" max="8716" width="10" customWidth="1"/>
    <col min="8717" max="8722" width="6.875" customWidth="1"/>
    <col min="8723" max="8723" width="3.25" customWidth="1"/>
    <col min="8724" max="8724" width="7.75" customWidth="1"/>
    <col min="8725" max="8733" width="6.875" customWidth="1"/>
    <col min="8734" max="8736" width="6.125" customWidth="1"/>
    <col min="8961" max="8961" width="15" customWidth="1"/>
    <col min="8962" max="8965" width="8.125" customWidth="1"/>
    <col min="8966" max="8966" width="3.375" customWidth="1"/>
    <col min="8967" max="8967" width="14.375" customWidth="1"/>
    <col min="8968" max="8971" width="7.5" customWidth="1"/>
    <col min="8972" max="8972" width="10" customWidth="1"/>
    <col min="8973" max="8978" width="6.875" customWidth="1"/>
    <col min="8979" max="8979" width="3.25" customWidth="1"/>
    <col min="8980" max="8980" width="7.75" customWidth="1"/>
    <col min="8981" max="8989" width="6.875" customWidth="1"/>
    <col min="8990" max="8992" width="6.125" customWidth="1"/>
    <col min="9217" max="9217" width="15" customWidth="1"/>
    <col min="9218" max="9221" width="8.125" customWidth="1"/>
    <col min="9222" max="9222" width="3.375" customWidth="1"/>
    <col min="9223" max="9223" width="14.375" customWidth="1"/>
    <col min="9224" max="9227" width="7.5" customWidth="1"/>
    <col min="9228" max="9228" width="10" customWidth="1"/>
    <col min="9229" max="9234" width="6.875" customWidth="1"/>
    <col min="9235" max="9235" width="3.25" customWidth="1"/>
    <col min="9236" max="9236" width="7.75" customWidth="1"/>
    <col min="9237" max="9245" width="6.875" customWidth="1"/>
    <col min="9246" max="9248" width="6.125" customWidth="1"/>
    <col min="9473" max="9473" width="15" customWidth="1"/>
    <col min="9474" max="9477" width="8.125" customWidth="1"/>
    <col min="9478" max="9478" width="3.375" customWidth="1"/>
    <col min="9479" max="9479" width="14.375" customWidth="1"/>
    <col min="9480" max="9483" width="7.5" customWidth="1"/>
    <col min="9484" max="9484" width="10" customWidth="1"/>
    <col min="9485" max="9490" width="6.875" customWidth="1"/>
    <col min="9491" max="9491" width="3.25" customWidth="1"/>
    <col min="9492" max="9492" width="7.75" customWidth="1"/>
    <col min="9493" max="9501" width="6.875" customWidth="1"/>
    <col min="9502" max="9504" width="6.125" customWidth="1"/>
    <col min="9729" max="9729" width="15" customWidth="1"/>
    <col min="9730" max="9733" width="8.125" customWidth="1"/>
    <col min="9734" max="9734" width="3.375" customWidth="1"/>
    <col min="9735" max="9735" width="14.375" customWidth="1"/>
    <col min="9736" max="9739" width="7.5" customWidth="1"/>
    <col min="9740" max="9740" width="10" customWidth="1"/>
    <col min="9741" max="9746" width="6.875" customWidth="1"/>
    <col min="9747" max="9747" width="3.25" customWidth="1"/>
    <col min="9748" max="9748" width="7.75" customWidth="1"/>
    <col min="9749" max="9757" width="6.875" customWidth="1"/>
    <col min="9758" max="9760" width="6.125" customWidth="1"/>
    <col min="9985" max="9985" width="15" customWidth="1"/>
    <col min="9986" max="9989" width="8.125" customWidth="1"/>
    <col min="9990" max="9990" width="3.375" customWidth="1"/>
    <col min="9991" max="9991" width="14.375" customWidth="1"/>
    <col min="9992" max="9995" width="7.5" customWidth="1"/>
    <col min="9996" max="9996" width="10" customWidth="1"/>
    <col min="9997" max="10002" width="6.875" customWidth="1"/>
    <col min="10003" max="10003" width="3.25" customWidth="1"/>
    <col min="10004" max="10004" width="7.75" customWidth="1"/>
    <col min="10005" max="10013" width="6.875" customWidth="1"/>
    <col min="10014" max="10016" width="6.125" customWidth="1"/>
    <col min="10241" max="10241" width="15" customWidth="1"/>
    <col min="10242" max="10245" width="8.125" customWidth="1"/>
    <col min="10246" max="10246" width="3.375" customWidth="1"/>
    <col min="10247" max="10247" width="14.375" customWidth="1"/>
    <col min="10248" max="10251" width="7.5" customWidth="1"/>
    <col min="10252" max="10252" width="10" customWidth="1"/>
    <col min="10253" max="10258" width="6.875" customWidth="1"/>
    <col min="10259" max="10259" width="3.25" customWidth="1"/>
    <col min="10260" max="10260" width="7.75" customWidth="1"/>
    <col min="10261" max="10269" width="6.875" customWidth="1"/>
    <col min="10270" max="10272" width="6.125" customWidth="1"/>
    <col min="10497" max="10497" width="15" customWidth="1"/>
    <col min="10498" max="10501" width="8.125" customWidth="1"/>
    <col min="10502" max="10502" width="3.375" customWidth="1"/>
    <col min="10503" max="10503" width="14.375" customWidth="1"/>
    <col min="10504" max="10507" width="7.5" customWidth="1"/>
    <col min="10508" max="10508" width="10" customWidth="1"/>
    <col min="10509" max="10514" width="6.875" customWidth="1"/>
    <col min="10515" max="10515" width="3.25" customWidth="1"/>
    <col min="10516" max="10516" width="7.75" customWidth="1"/>
    <col min="10517" max="10525" width="6.875" customWidth="1"/>
    <col min="10526" max="10528" width="6.125" customWidth="1"/>
    <col min="10753" max="10753" width="15" customWidth="1"/>
    <col min="10754" max="10757" width="8.125" customWidth="1"/>
    <col min="10758" max="10758" width="3.375" customWidth="1"/>
    <col min="10759" max="10759" width="14.375" customWidth="1"/>
    <col min="10760" max="10763" width="7.5" customWidth="1"/>
    <col min="10764" max="10764" width="10" customWidth="1"/>
    <col min="10765" max="10770" width="6.875" customWidth="1"/>
    <col min="10771" max="10771" width="3.25" customWidth="1"/>
    <col min="10772" max="10772" width="7.75" customWidth="1"/>
    <col min="10773" max="10781" width="6.875" customWidth="1"/>
    <col min="10782" max="10784" width="6.125" customWidth="1"/>
    <col min="11009" max="11009" width="15" customWidth="1"/>
    <col min="11010" max="11013" width="8.125" customWidth="1"/>
    <col min="11014" max="11014" width="3.375" customWidth="1"/>
    <col min="11015" max="11015" width="14.375" customWidth="1"/>
    <col min="11016" max="11019" width="7.5" customWidth="1"/>
    <col min="11020" max="11020" width="10" customWidth="1"/>
    <col min="11021" max="11026" width="6.875" customWidth="1"/>
    <col min="11027" max="11027" width="3.25" customWidth="1"/>
    <col min="11028" max="11028" width="7.75" customWidth="1"/>
    <col min="11029" max="11037" width="6.875" customWidth="1"/>
    <col min="11038" max="11040" width="6.125" customWidth="1"/>
    <col min="11265" max="11265" width="15" customWidth="1"/>
    <col min="11266" max="11269" width="8.125" customWidth="1"/>
    <col min="11270" max="11270" width="3.375" customWidth="1"/>
    <col min="11271" max="11271" width="14.375" customWidth="1"/>
    <col min="11272" max="11275" width="7.5" customWidth="1"/>
    <col min="11276" max="11276" width="10" customWidth="1"/>
    <col min="11277" max="11282" width="6.875" customWidth="1"/>
    <col min="11283" max="11283" width="3.25" customWidth="1"/>
    <col min="11284" max="11284" width="7.75" customWidth="1"/>
    <col min="11285" max="11293" width="6.875" customWidth="1"/>
    <col min="11294" max="11296" width="6.125" customWidth="1"/>
    <col min="11521" max="11521" width="15" customWidth="1"/>
    <col min="11522" max="11525" width="8.125" customWidth="1"/>
    <col min="11526" max="11526" width="3.375" customWidth="1"/>
    <col min="11527" max="11527" width="14.375" customWidth="1"/>
    <col min="11528" max="11531" width="7.5" customWidth="1"/>
    <col min="11532" max="11532" width="10" customWidth="1"/>
    <col min="11533" max="11538" width="6.875" customWidth="1"/>
    <col min="11539" max="11539" width="3.25" customWidth="1"/>
    <col min="11540" max="11540" width="7.75" customWidth="1"/>
    <col min="11541" max="11549" width="6.875" customWidth="1"/>
    <col min="11550" max="11552" width="6.125" customWidth="1"/>
    <col min="11777" max="11777" width="15" customWidth="1"/>
    <col min="11778" max="11781" width="8.125" customWidth="1"/>
    <col min="11782" max="11782" width="3.375" customWidth="1"/>
    <col min="11783" max="11783" width="14.375" customWidth="1"/>
    <col min="11784" max="11787" width="7.5" customWidth="1"/>
    <col min="11788" max="11788" width="10" customWidth="1"/>
    <col min="11789" max="11794" width="6.875" customWidth="1"/>
    <col min="11795" max="11795" width="3.25" customWidth="1"/>
    <col min="11796" max="11796" width="7.75" customWidth="1"/>
    <col min="11797" max="11805" width="6.875" customWidth="1"/>
    <col min="11806" max="11808" width="6.125" customWidth="1"/>
    <col min="12033" max="12033" width="15" customWidth="1"/>
    <col min="12034" max="12037" width="8.125" customWidth="1"/>
    <col min="12038" max="12038" width="3.375" customWidth="1"/>
    <col min="12039" max="12039" width="14.375" customWidth="1"/>
    <col min="12040" max="12043" width="7.5" customWidth="1"/>
    <col min="12044" max="12044" width="10" customWidth="1"/>
    <col min="12045" max="12050" width="6.875" customWidth="1"/>
    <col min="12051" max="12051" width="3.25" customWidth="1"/>
    <col min="12052" max="12052" width="7.75" customWidth="1"/>
    <col min="12053" max="12061" width="6.875" customWidth="1"/>
    <col min="12062" max="12064" width="6.125" customWidth="1"/>
    <col min="12289" max="12289" width="15" customWidth="1"/>
    <col min="12290" max="12293" width="8.125" customWidth="1"/>
    <col min="12294" max="12294" width="3.375" customWidth="1"/>
    <col min="12295" max="12295" width="14.375" customWidth="1"/>
    <col min="12296" max="12299" width="7.5" customWidth="1"/>
    <col min="12300" max="12300" width="10" customWidth="1"/>
    <col min="12301" max="12306" width="6.875" customWidth="1"/>
    <col min="12307" max="12307" width="3.25" customWidth="1"/>
    <col min="12308" max="12308" width="7.75" customWidth="1"/>
    <col min="12309" max="12317" width="6.875" customWidth="1"/>
    <col min="12318" max="12320" width="6.125" customWidth="1"/>
    <col min="12545" max="12545" width="15" customWidth="1"/>
    <col min="12546" max="12549" width="8.125" customWidth="1"/>
    <col min="12550" max="12550" width="3.375" customWidth="1"/>
    <col min="12551" max="12551" width="14.375" customWidth="1"/>
    <col min="12552" max="12555" width="7.5" customWidth="1"/>
    <col min="12556" max="12556" width="10" customWidth="1"/>
    <col min="12557" max="12562" width="6.875" customWidth="1"/>
    <col min="12563" max="12563" width="3.25" customWidth="1"/>
    <col min="12564" max="12564" width="7.75" customWidth="1"/>
    <col min="12565" max="12573" width="6.875" customWidth="1"/>
    <col min="12574" max="12576" width="6.125" customWidth="1"/>
    <col min="12801" max="12801" width="15" customWidth="1"/>
    <col min="12802" max="12805" width="8.125" customWidth="1"/>
    <col min="12806" max="12806" width="3.375" customWidth="1"/>
    <col min="12807" max="12807" width="14.375" customWidth="1"/>
    <col min="12808" max="12811" width="7.5" customWidth="1"/>
    <col min="12812" max="12812" width="10" customWidth="1"/>
    <col min="12813" max="12818" width="6.875" customWidth="1"/>
    <col min="12819" max="12819" width="3.25" customWidth="1"/>
    <col min="12820" max="12820" width="7.75" customWidth="1"/>
    <col min="12821" max="12829" width="6.875" customWidth="1"/>
    <col min="12830" max="12832" width="6.125" customWidth="1"/>
    <col min="13057" max="13057" width="15" customWidth="1"/>
    <col min="13058" max="13061" width="8.125" customWidth="1"/>
    <col min="13062" max="13062" width="3.375" customWidth="1"/>
    <col min="13063" max="13063" width="14.375" customWidth="1"/>
    <col min="13064" max="13067" width="7.5" customWidth="1"/>
    <col min="13068" max="13068" width="10" customWidth="1"/>
    <col min="13069" max="13074" width="6.875" customWidth="1"/>
    <col min="13075" max="13075" width="3.25" customWidth="1"/>
    <col min="13076" max="13076" width="7.75" customWidth="1"/>
    <col min="13077" max="13085" width="6.875" customWidth="1"/>
    <col min="13086" max="13088" width="6.125" customWidth="1"/>
    <col min="13313" max="13313" width="15" customWidth="1"/>
    <col min="13314" max="13317" width="8.125" customWidth="1"/>
    <col min="13318" max="13318" width="3.375" customWidth="1"/>
    <col min="13319" max="13319" width="14.375" customWidth="1"/>
    <col min="13320" max="13323" width="7.5" customWidth="1"/>
    <col min="13324" max="13324" width="10" customWidth="1"/>
    <col min="13325" max="13330" width="6.875" customWidth="1"/>
    <col min="13331" max="13331" width="3.25" customWidth="1"/>
    <col min="13332" max="13332" width="7.75" customWidth="1"/>
    <col min="13333" max="13341" width="6.875" customWidth="1"/>
    <col min="13342" max="13344" width="6.125" customWidth="1"/>
    <col min="13569" max="13569" width="15" customWidth="1"/>
    <col min="13570" max="13573" width="8.125" customWidth="1"/>
    <col min="13574" max="13574" width="3.375" customWidth="1"/>
    <col min="13575" max="13575" width="14.375" customWidth="1"/>
    <col min="13576" max="13579" width="7.5" customWidth="1"/>
    <col min="13580" max="13580" width="10" customWidth="1"/>
    <col min="13581" max="13586" width="6.875" customWidth="1"/>
    <col min="13587" max="13587" width="3.25" customWidth="1"/>
    <col min="13588" max="13588" width="7.75" customWidth="1"/>
    <col min="13589" max="13597" width="6.875" customWidth="1"/>
    <col min="13598" max="13600" width="6.125" customWidth="1"/>
    <col min="13825" max="13825" width="15" customWidth="1"/>
    <col min="13826" max="13829" width="8.125" customWidth="1"/>
    <col min="13830" max="13830" width="3.375" customWidth="1"/>
    <col min="13831" max="13831" width="14.375" customWidth="1"/>
    <col min="13832" max="13835" width="7.5" customWidth="1"/>
    <col min="13836" max="13836" width="10" customWidth="1"/>
    <col min="13837" max="13842" width="6.875" customWidth="1"/>
    <col min="13843" max="13843" width="3.25" customWidth="1"/>
    <col min="13844" max="13844" width="7.75" customWidth="1"/>
    <col min="13845" max="13853" width="6.875" customWidth="1"/>
    <col min="13854" max="13856" width="6.125" customWidth="1"/>
    <col min="14081" max="14081" width="15" customWidth="1"/>
    <col min="14082" max="14085" width="8.125" customWidth="1"/>
    <col min="14086" max="14086" width="3.375" customWidth="1"/>
    <col min="14087" max="14087" width="14.375" customWidth="1"/>
    <col min="14088" max="14091" width="7.5" customWidth="1"/>
    <col min="14092" max="14092" width="10" customWidth="1"/>
    <col min="14093" max="14098" width="6.875" customWidth="1"/>
    <col min="14099" max="14099" width="3.25" customWidth="1"/>
    <col min="14100" max="14100" width="7.75" customWidth="1"/>
    <col min="14101" max="14109" width="6.875" customWidth="1"/>
    <col min="14110" max="14112" width="6.125" customWidth="1"/>
    <col min="14337" max="14337" width="15" customWidth="1"/>
    <col min="14338" max="14341" width="8.125" customWidth="1"/>
    <col min="14342" max="14342" width="3.375" customWidth="1"/>
    <col min="14343" max="14343" width="14.375" customWidth="1"/>
    <col min="14344" max="14347" width="7.5" customWidth="1"/>
    <col min="14348" max="14348" width="10" customWidth="1"/>
    <col min="14349" max="14354" width="6.875" customWidth="1"/>
    <col min="14355" max="14355" width="3.25" customWidth="1"/>
    <col min="14356" max="14356" width="7.75" customWidth="1"/>
    <col min="14357" max="14365" width="6.875" customWidth="1"/>
    <col min="14366" max="14368" width="6.125" customWidth="1"/>
    <col min="14593" max="14593" width="15" customWidth="1"/>
    <col min="14594" max="14597" width="8.125" customWidth="1"/>
    <col min="14598" max="14598" width="3.375" customWidth="1"/>
    <col min="14599" max="14599" width="14.375" customWidth="1"/>
    <col min="14600" max="14603" width="7.5" customWidth="1"/>
    <col min="14604" max="14604" width="10" customWidth="1"/>
    <col min="14605" max="14610" width="6.875" customWidth="1"/>
    <col min="14611" max="14611" width="3.25" customWidth="1"/>
    <col min="14612" max="14612" width="7.75" customWidth="1"/>
    <col min="14613" max="14621" width="6.875" customWidth="1"/>
    <col min="14622" max="14624" width="6.125" customWidth="1"/>
    <col min="14849" max="14849" width="15" customWidth="1"/>
    <col min="14850" max="14853" width="8.125" customWidth="1"/>
    <col min="14854" max="14854" width="3.375" customWidth="1"/>
    <col min="14855" max="14855" width="14.375" customWidth="1"/>
    <col min="14856" max="14859" width="7.5" customWidth="1"/>
    <col min="14860" max="14860" width="10" customWidth="1"/>
    <col min="14861" max="14866" width="6.875" customWidth="1"/>
    <col min="14867" max="14867" width="3.25" customWidth="1"/>
    <col min="14868" max="14868" width="7.75" customWidth="1"/>
    <col min="14869" max="14877" width="6.875" customWidth="1"/>
    <col min="14878" max="14880" width="6.125" customWidth="1"/>
    <col min="15105" max="15105" width="15" customWidth="1"/>
    <col min="15106" max="15109" width="8.125" customWidth="1"/>
    <col min="15110" max="15110" width="3.375" customWidth="1"/>
    <col min="15111" max="15111" width="14.375" customWidth="1"/>
    <col min="15112" max="15115" width="7.5" customWidth="1"/>
    <col min="15116" max="15116" width="10" customWidth="1"/>
    <col min="15117" max="15122" width="6.875" customWidth="1"/>
    <col min="15123" max="15123" width="3.25" customWidth="1"/>
    <col min="15124" max="15124" width="7.75" customWidth="1"/>
    <col min="15125" max="15133" width="6.875" customWidth="1"/>
    <col min="15134" max="15136" width="6.125" customWidth="1"/>
    <col min="15361" max="15361" width="15" customWidth="1"/>
    <col min="15362" max="15365" width="8.125" customWidth="1"/>
    <col min="15366" max="15366" width="3.375" customWidth="1"/>
    <col min="15367" max="15367" width="14.375" customWidth="1"/>
    <col min="15368" max="15371" width="7.5" customWidth="1"/>
    <col min="15372" max="15372" width="10" customWidth="1"/>
    <col min="15373" max="15378" width="6.875" customWidth="1"/>
    <col min="15379" max="15379" width="3.25" customWidth="1"/>
    <col min="15380" max="15380" width="7.75" customWidth="1"/>
    <col min="15381" max="15389" width="6.875" customWidth="1"/>
    <col min="15390" max="15392" width="6.125" customWidth="1"/>
    <col min="15617" max="15617" width="15" customWidth="1"/>
    <col min="15618" max="15621" width="8.125" customWidth="1"/>
    <col min="15622" max="15622" width="3.375" customWidth="1"/>
    <col min="15623" max="15623" width="14.375" customWidth="1"/>
    <col min="15624" max="15627" width="7.5" customWidth="1"/>
    <col min="15628" max="15628" width="10" customWidth="1"/>
    <col min="15629" max="15634" width="6.875" customWidth="1"/>
    <col min="15635" max="15635" width="3.25" customWidth="1"/>
    <col min="15636" max="15636" width="7.75" customWidth="1"/>
    <col min="15637" max="15645" width="6.875" customWidth="1"/>
    <col min="15646" max="15648" width="6.125" customWidth="1"/>
    <col min="15873" max="15873" width="15" customWidth="1"/>
    <col min="15874" max="15877" width="8.125" customWidth="1"/>
    <col min="15878" max="15878" width="3.375" customWidth="1"/>
    <col min="15879" max="15879" width="14.375" customWidth="1"/>
    <col min="15880" max="15883" width="7.5" customWidth="1"/>
    <col min="15884" max="15884" width="10" customWidth="1"/>
    <col min="15885" max="15890" width="6.875" customWidth="1"/>
    <col min="15891" max="15891" width="3.25" customWidth="1"/>
    <col min="15892" max="15892" width="7.75" customWidth="1"/>
    <col min="15893" max="15901" width="6.875" customWidth="1"/>
    <col min="15902" max="15904" width="6.125" customWidth="1"/>
    <col min="16129" max="16129" width="15" customWidth="1"/>
    <col min="16130" max="16133" width="8.125" customWidth="1"/>
    <col min="16134" max="16134" width="3.375" customWidth="1"/>
    <col min="16135" max="16135" width="14.375" customWidth="1"/>
    <col min="16136" max="16139" width="7.5" customWidth="1"/>
    <col min="16140" max="16140" width="10" customWidth="1"/>
    <col min="16141" max="16146" width="6.875" customWidth="1"/>
    <col min="16147" max="16147" width="3.25" customWidth="1"/>
    <col min="16148" max="16148" width="7.75" customWidth="1"/>
    <col min="16149" max="16157" width="6.875" customWidth="1"/>
    <col min="16158" max="16160" width="6.125" customWidth="1"/>
  </cols>
  <sheetData>
    <row r="1" spans="1:33" ht="26.25" customHeight="1" x14ac:dyDescent="0.15">
      <c r="A1" s="88" t="s">
        <v>0</v>
      </c>
      <c r="B1" s="89"/>
      <c r="C1" s="89"/>
      <c r="D1" s="90"/>
      <c r="E1" s="1"/>
      <c r="F1" s="1"/>
      <c r="I1" s="2"/>
      <c r="L1" s="3"/>
      <c r="M1" s="3"/>
      <c r="N1" s="3"/>
    </row>
    <row r="2" spans="1:33" ht="9.75" customHeight="1" x14ac:dyDescent="0.15">
      <c r="A2" s="1"/>
      <c r="B2" s="4"/>
      <c r="C2" s="4"/>
      <c r="D2" s="4"/>
      <c r="E2" s="1"/>
      <c r="F2" s="1"/>
      <c r="I2" s="2"/>
      <c r="L2" s="3"/>
      <c r="M2" s="3"/>
      <c r="N2" s="3"/>
    </row>
    <row r="3" spans="1:33" ht="24" customHeight="1" x14ac:dyDescent="0.15">
      <c r="A3" s="91" t="s">
        <v>1</v>
      </c>
      <c r="B3" s="91"/>
      <c r="C3" s="91"/>
      <c r="D3" s="92" t="s">
        <v>85</v>
      </c>
      <c r="E3" s="92"/>
      <c r="F3" s="5"/>
      <c r="G3" s="5"/>
      <c r="H3" s="5"/>
      <c r="I3" s="5"/>
      <c r="J3" s="5"/>
      <c r="K3" s="5"/>
      <c r="L3" s="92"/>
      <c r="M3" s="92"/>
      <c r="N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  <c r="AG3" s="7"/>
    </row>
    <row r="4" spans="1:33" ht="18" customHeight="1" thickBot="1" x14ac:dyDescent="0.2">
      <c r="A4" s="93" t="s">
        <v>3</v>
      </c>
      <c r="B4" s="94"/>
      <c r="C4" s="94"/>
      <c r="D4" s="94"/>
      <c r="E4" s="95"/>
      <c r="F4" s="5"/>
      <c r="G4" s="67"/>
      <c r="H4" s="68"/>
      <c r="I4" s="68"/>
      <c r="J4" s="67"/>
      <c r="K4" s="69"/>
      <c r="T4" s="9" t="s">
        <v>4</v>
      </c>
      <c r="U4" s="10" t="s">
        <v>5</v>
      </c>
      <c r="V4" s="10" t="s">
        <v>6</v>
      </c>
      <c r="W4" s="9" t="s">
        <v>7</v>
      </c>
      <c r="X4" s="11" t="s">
        <v>86</v>
      </c>
      <c r="Y4" s="12"/>
      <c r="Z4" s="12"/>
      <c r="AA4" s="12"/>
      <c r="AB4" s="12"/>
      <c r="AC4" s="12"/>
      <c r="AD4" s="12"/>
      <c r="AE4" s="12"/>
      <c r="AF4" s="12"/>
      <c r="AG4" s="7"/>
    </row>
    <row r="5" spans="1:33" ht="18" customHeight="1" thickTop="1" x14ac:dyDescent="0.15">
      <c r="A5" s="13" t="s">
        <v>4</v>
      </c>
      <c r="B5" s="14" t="s">
        <v>5</v>
      </c>
      <c r="C5" s="14" t="s">
        <v>6</v>
      </c>
      <c r="D5" s="13" t="s">
        <v>7</v>
      </c>
      <c r="E5" s="15" t="s">
        <v>86</v>
      </c>
      <c r="G5" s="70"/>
      <c r="H5" s="71"/>
      <c r="I5" s="71"/>
      <c r="J5" s="71"/>
      <c r="K5" s="72"/>
      <c r="T5" s="16" t="s">
        <v>9</v>
      </c>
      <c r="U5" s="22">
        <v>112</v>
      </c>
      <c r="V5" s="22">
        <v>121</v>
      </c>
      <c r="W5" s="22">
        <f>U5+V5</f>
        <v>233</v>
      </c>
      <c r="X5" s="18">
        <f t="shared" ref="X5:X13" si="0">ROUND(W5/$D$29,3)*100</f>
        <v>41.3</v>
      </c>
      <c r="Y5" s="20"/>
      <c r="Z5" s="20"/>
      <c r="AA5" s="20"/>
      <c r="AB5" s="20"/>
      <c r="AC5" s="20"/>
      <c r="AD5" s="20"/>
      <c r="AE5" s="20"/>
      <c r="AF5" s="7"/>
      <c r="AG5" s="7"/>
    </row>
    <row r="6" spans="1:33" ht="18" customHeight="1" x14ac:dyDescent="0.15">
      <c r="A6" s="21" t="s">
        <v>9</v>
      </c>
      <c r="B6" s="22">
        <v>112</v>
      </c>
      <c r="C6" s="22">
        <v>121</v>
      </c>
      <c r="D6" s="22">
        <f t="shared" ref="D6:D28" si="1">B6+C6</f>
        <v>233</v>
      </c>
      <c r="E6" s="23">
        <f t="shared" ref="E6:E28" si="2">ROUND(D6/$D$29,3)*100</f>
        <v>41.3</v>
      </c>
      <c r="G6" s="73"/>
      <c r="H6" s="74"/>
      <c r="I6" s="74"/>
      <c r="J6" s="71"/>
      <c r="K6" s="72"/>
      <c r="T6" s="24" t="s">
        <v>10</v>
      </c>
      <c r="U6" s="25">
        <v>42</v>
      </c>
      <c r="V6" s="25">
        <v>100</v>
      </c>
      <c r="W6" s="22">
        <f t="shared" ref="W6:W13" si="3">U6+V6</f>
        <v>142</v>
      </c>
      <c r="X6" s="27">
        <f t="shared" si="0"/>
        <v>25.2</v>
      </c>
      <c r="Y6" s="20"/>
      <c r="Z6" s="20"/>
      <c r="AA6" s="20"/>
      <c r="AB6" s="20"/>
      <c r="AC6" s="20"/>
      <c r="AD6" s="20"/>
      <c r="AE6" s="20"/>
      <c r="AF6" s="7"/>
      <c r="AG6" s="7"/>
    </row>
    <row r="7" spans="1:33" ht="18" customHeight="1" x14ac:dyDescent="0.15">
      <c r="A7" s="28" t="s">
        <v>10</v>
      </c>
      <c r="B7" s="25">
        <v>42</v>
      </c>
      <c r="C7" s="25">
        <v>100</v>
      </c>
      <c r="D7" s="26">
        <f t="shared" si="1"/>
        <v>142</v>
      </c>
      <c r="E7" s="27">
        <f t="shared" si="2"/>
        <v>25.2</v>
      </c>
      <c r="F7" s="85"/>
      <c r="G7" s="73"/>
      <c r="H7" s="74"/>
      <c r="I7" s="74"/>
      <c r="J7" s="71"/>
      <c r="K7" s="72"/>
      <c r="T7" s="24" t="s">
        <v>11</v>
      </c>
      <c r="U7" s="25">
        <v>9</v>
      </c>
      <c r="V7" s="25">
        <v>62</v>
      </c>
      <c r="W7" s="22">
        <f t="shared" si="3"/>
        <v>71</v>
      </c>
      <c r="X7" s="27">
        <f t="shared" si="0"/>
        <v>12.6</v>
      </c>
      <c r="Y7" s="20"/>
      <c r="Z7" s="20"/>
      <c r="AA7" s="20"/>
      <c r="AB7" s="20"/>
      <c r="AC7" s="20"/>
      <c r="AD7" s="20"/>
      <c r="AE7" s="20"/>
      <c r="AF7" s="7"/>
      <c r="AG7" s="7"/>
    </row>
    <row r="8" spans="1:33" ht="18" customHeight="1" x14ac:dyDescent="0.15">
      <c r="A8" s="28" t="s">
        <v>11</v>
      </c>
      <c r="B8" s="25">
        <v>9</v>
      </c>
      <c r="C8" s="25">
        <v>62</v>
      </c>
      <c r="D8" s="26">
        <f t="shared" si="1"/>
        <v>71</v>
      </c>
      <c r="E8" s="27">
        <f t="shared" si="2"/>
        <v>12.6</v>
      </c>
      <c r="F8" s="85"/>
      <c r="G8" s="73"/>
      <c r="H8" s="74"/>
      <c r="I8" s="74"/>
      <c r="J8" s="71"/>
      <c r="K8" s="72"/>
      <c r="T8" s="24" t="s">
        <v>12</v>
      </c>
      <c r="U8" s="25">
        <v>16</v>
      </c>
      <c r="V8" s="25">
        <v>10</v>
      </c>
      <c r="W8" s="22">
        <f t="shared" si="3"/>
        <v>26</v>
      </c>
      <c r="X8" s="27">
        <f t="shared" si="0"/>
        <v>4.5999999999999996</v>
      </c>
      <c r="Y8" s="20"/>
      <c r="Z8" s="20"/>
      <c r="AA8" s="20"/>
      <c r="AB8" s="20"/>
      <c r="AC8" s="20"/>
      <c r="AD8" s="20"/>
      <c r="AE8" s="20"/>
      <c r="AF8" s="7"/>
      <c r="AG8" s="7"/>
    </row>
    <row r="9" spans="1:33" ht="18" customHeight="1" x14ac:dyDescent="0.15">
      <c r="A9" s="28" t="s">
        <v>12</v>
      </c>
      <c r="B9" s="25">
        <v>16</v>
      </c>
      <c r="C9" s="25">
        <v>10</v>
      </c>
      <c r="D9" s="26">
        <f t="shared" si="1"/>
        <v>26</v>
      </c>
      <c r="E9" s="27">
        <f t="shared" si="2"/>
        <v>4.5999999999999996</v>
      </c>
      <c r="F9" s="85"/>
      <c r="G9" s="73"/>
      <c r="H9" s="74"/>
      <c r="I9" s="74"/>
      <c r="J9" s="71"/>
      <c r="K9" s="72"/>
      <c r="T9" s="24" t="s">
        <v>36</v>
      </c>
      <c r="U9" s="25">
        <v>24</v>
      </c>
      <c r="V9" s="25">
        <v>1</v>
      </c>
      <c r="W9" s="22">
        <f t="shared" si="3"/>
        <v>25</v>
      </c>
      <c r="X9" s="27">
        <f t="shared" si="0"/>
        <v>4.3999999999999995</v>
      </c>
      <c r="Y9" s="20"/>
      <c r="Z9" s="20"/>
      <c r="AA9" s="20"/>
      <c r="AB9" s="20"/>
      <c r="AC9" s="20"/>
      <c r="AD9" s="20"/>
      <c r="AE9" s="20"/>
      <c r="AF9" s="20"/>
      <c r="AG9" s="7"/>
    </row>
    <row r="10" spans="1:33" ht="18" customHeight="1" x14ac:dyDescent="0.15">
      <c r="A10" s="28" t="s">
        <v>36</v>
      </c>
      <c r="B10" s="25">
        <v>24</v>
      </c>
      <c r="C10" s="25">
        <v>1</v>
      </c>
      <c r="D10" s="26">
        <f t="shared" si="1"/>
        <v>25</v>
      </c>
      <c r="E10" s="27">
        <f t="shared" si="2"/>
        <v>4.3999999999999995</v>
      </c>
      <c r="F10" s="85"/>
      <c r="G10" s="73"/>
      <c r="H10" s="74"/>
      <c r="I10" s="74"/>
      <c r="J10" s="71"/>
      <c r="K10" s="72"/>
      <c r="T10" s="24" t="s">
        <v>13</v>
      </c>
      <c r="U10" s="25">
        <v>11</v>
      </c>
      <c r="V10" s="25">
        <v>5</v>
      </c>
      <c r="W10" s="22">
        <f t="shared" si="3"/>
        <v>16</v>
      </c>
      <c r="X10" s="27">
        <f t="shared" si="0"/>
        <v>2.8000000000000003</v>
      </c>
    </row>
    <row r="11" spans="1:33" ht="18" customHeight="1" x14ac:dyDescent="0.15">
      <c r="A11" s="28" t="s">
        <v>13</v>
      </c>
      <c r="B11" s="25">
        <v>11</v>
      </c>
      <c r="C11" s="25">
        <v>5</v>
      </c>
      <c r="D11" s="26">
        <f t="shared" si="1"/>
        <v>16</v>
      </c>
      <c r="E11" s="27">
        <f t="shared" si="2"/>
        <v>2.8000000000000003</v>
      </c>
      <c r="F11" s="85"/>
      <c r="G11" s="73"/>
      <c r="H11" s="74"/>
      <c r="I11" s="74"/>
      <c r="J11" s="71"/>
      <c r="K11" s="72"/>
      <c r="T11" s="24" t="s">
        <v>87</v>
      </c>
      <c r="U11" s="25">
        <v>8</v>
      </c>
      <c r="V11" s="25">
        <v>0</v>
      </c>
      <c r="W11" s="22">
        <f t="shared" si="3"/>
        <v>8</v>
      </c>
      <c r="X11" s="27">
        <f t="shared" si="0"/>
        <v>1.4000000000000001</v>
      </c>
    </row>
    <row r="12" spans="1:33" ht="18" customHeight="1" x14ac:dyDescent="0.15">
      <c r="A12" s="28" t="s">
        <v>56</v>
      </c>
      <c r="B12" s="25">
        <v>8</v>
      </c>
      <c r="C12" s="25">
        <v>0</v>
      </c>
      <c r="D12" s="26">
        <f t="shared" si="1"/>
        <v>8</v>
      </c>
      <c r="E12" s="27">
        <f t="shared" si="2"/>
        <v>1.4000000000000001</v>
      </c>
      <c r="F12" s="85"/>
      <c r="G12" s="73"/>
      <c r="H12" s="74"/>
      <c r="I12" s="74"/>
      <c r="J12" s="71"/>
      <c r="K12" s="72"/>
      <c r="T12" s="24" t="s">
        <v>56</v>
      </c>
      <c r="U12" s="25">
        <v>8</v>
      </c>
      <c r="V12" s="25">
        <v>0</v>
      </c>
      <c r="W12" s="22">
        <f t="shared" si="3"/>
        <v>8</v>
      </c>
      <c r="X12" s="27">
        <f t="shared" si="0"/>
        <v>1.4000000000000001</v>
      </c>
    </row>
    <row r="13" spans="1:33" ht="18" customHeight="1" x14ac:dyDescent="0.15">
      <c r="A13" s="28" t="s">
        <v>15</v>
      </c>
      <c r="B13" s="25">
        <v>4</v>
      </c>
      <c r="C13" s="25">
        <v>1</v>
      </c>
      <c r="D13" s="26">
        <f t="shared" si="1"/>
        <v>5</v>
      </c>
      <c r="E13" s="27">
        <f t="shared" si="2"/>
        <v>0.89999999999999991</v>
      </c>
      <c r="F13" s="85"/>
      <c r="G13" s="73"/>
      <c r="H13" s="74"/>
      <c r="I13" s="74"/>
      <c r="J13" s="71"/>
      <c r="K13" s="72"/>
      <c r="T13" s="30" t="s">
        <v>20</v>
      </c>
      <c r="U13" s="31">
        <f>B29-SUM(U5:U12)</f>
        <v>18</v>
      </c>
      <c r="V13" s="31">
        <f>C29-SUM(V5:V12)</f>
        <v>17</v>
      </c>
      <c r="W13" s="86">
        <f t="shared" si="3"/>
        <v>35</v>
      </c>
      <c r="X13" s="75">
        <f t="shared" si="0"/>
        <v>6.2</v>
      </c>
    </row>
    <row r="14" spans="1:33" ht="18" customHeight="1" x14ac:dyDescent="0.15">
      <c r="A14" s="28" t="s">
        <v>21</v>
      </c>
      <c r="B14" s="25">
        <v>1</v>
      </c>
      <c r="C14" s="25">
        <v>1</v>
      </c>
      <c r="D14" s="26">
        <f t="shared" si="1"/>
        <v>2</v>
      </c>
      <c r="E14" s="27">
        <f t="shared" si="2"/>
        <v>0.4</v>
      </c>
      <c r="F14" s="85"/>
      <c r="G14" s="76"/>
      <c r="H14" s="74"/>
      <c r="I14" s="74"/>
      <c r="J14" s="74"/>
      <c r="K14" s="77"/>
      <c r="L14" s="96" t="s">
        <v>23</v>
      </c>
      <c r="M14" s="96"/>
      <c r="N14" s="96"/>
      <c r="O14" s="96"/>
      <c r="P14" s="96"/>
      <c r="Q14" s="96"/>
      <c r="R14" s="96"/>
      <c r="U14" s="34">
        <f>B29</f>
        <v>248</v>
      </c>
      <c r="V14" s="34">
        <f>C29</f>
        <v>316</v>
      </c>
      <c r="W14" s="34">
        <f>D29</f>
        <v>564</v>
      </c>
      <c r="X14" s="35">
        <f>SUM(X5:X13)</f>
        <v>99.9</v>
      </c>
    </row>
    <row r="15" spans="1:33" ht="18" customHeight="1" x14ac:dyDescent="0.15">
      <c r="A15" s="28" t="s">
        <v>28</v>
      </c>
      <c r="B15" s="25">
        <v>2</v>
      </c>
      <c r="C15" s="25">
        <v>1</v>
      </c>
      <c r="D15" s="26">
        <f t="shared" si="1"/>
        <v>3</v>
      </c>
      <c r="E15" s="27">
        <f t="shared" si="2"/>
        <v>0.5</v>
      </c>
      <c r="F15" s="85"/>
      <c r="G15" s="78"/>
      <c r="H15" s="79"/>
      <c r="I15" s="79"/>
      <c r="J15" s="79"/>
      <c r="K15" s="79"/>
      <c r="L15" s="96" t="s">
        <v>88</v>
      </c>
      <c r="M15" s="96"/>
      <c r="N15" s="96"/>
      <c r="O15" s="96"/>
      <c r="P15" s="96"/>
      <c r="Q15" s="96"/>
      <c r="R15" s="96"/>
      <c r="T15" s="36" t="s">
        <v>23</v>
      </c>
      <c r="U15" s="37"/>
      <c r="V15" s="37"/>
      <c r="W15" s="37"/>
      <c r="X15" s="37"/>
    </row>
    <row r="16" spans="1:33" ht="18" customHeight="1" x14ac:dyDescent="0.15">
      <c r="A16" s="28" t="s">
        <v>37</v>
      </c>
      <c r="B16" s="25">
        <v>3</v>
      </c>
      <c r="C16" s="25">
        <v>2</v>
      </c>
      <c r="D16" s="26">
        <f t="shared" si="1"/>
        <v>5</v>
      </c>
      <c r="E16" s="27">
        <f t="shared" si="2"/>
        <v>0.89999999999999991</v>
      </c>
      <c r="F16" s="85"/>
      <c r="G16" s="80"/>
      <c r="H16" s="79"/>
      <c r="I16" s="79"/>
      <c r="J16" s="79"/>
      <c r="K16" s="79"/>
      <c r="L16" s="37"/>
      <c r="M16" s="37"/>
      <c r="N16" s="37"/>
      <c r="O16" s="38"/>
      <c r="P16" s="38"/>
      <c r="T16" s="39" t="s">
        <v>89</v>
      </c>
      <c r="U16" s="37"/>
      <c r="V16" s="37"/>
      <c r="W16" s="37"/>
      <c r="X16" s="37"/>
    </row>
    <row r="17" spans="1:32" ht="18" customHeight="1" x14ac:dyDescent="0.15">
      <c r="A17" s="28" t="s">
        <v>19</v>
      </c>
      <c r="B17" s="25">
        <v>1</v>
      </c>
      <c r="C17" s="25">
        <v>1</v>
      </c>
      <c r="D17" s="26">
        <f t="shared" si="1"/>
        <v>2</v>
      </c>
      <c r="E17" s="27">
        <f t="shared" si="2"/>
        <v>0.4</v>
      </c>
      <c r="F17" s="85"/>
    </row>
    <row r="18" spans="1:32" ht="18" customHeight="1" x14ac:dyDescent="0.15">
      <c r="A18" s="28" t="s">
        <v>24</v>
      </c>
      <c r="B18" s="25">
        <v>2</v>
      </c>
      <c r="C18" s="25">
        <v>0</v>
      </c>
      <c r="D18" s="26">
        <f t="shared" si="1"/>
        <v>2</v>
      </c>
      <c r="E18" s="27">
        <f t="shared" si="2"/>
        <v>0.4</v>
      </c>
      <c r="F18" s="85"/>
    </row>
    <row r="19" spans="1:32" ht="18" customHeight="1" x14ac:dyDescent="0.15">
      <c r="A19" s="28" t="s">
        <v>17</v>
      </c>
      <c r="B19" s="25">
        <v>2</v>
      </c>
      <c r="C19" s="25">
        <v>0</v>
      </c>
      <c r="D19" s="26">
        <f t="shared" si="1"/>
        <v>2</v>
      </c>
      <c r="E19" s="27">
        <f t="shared" si="2"/>
        <v>0.4</v>
      </c>
      <c r="F19" s="85"/>
      <c r="T19" s="40" t="s">
        <v>54</v>
      </c>
      <c r="U19" s="41"/>
      <c r="AF19" s="42" t="s">
        <v>30</v>
      </c>
    </row>
    <row r="20" spans="1:32" ht="18" customHeight="1" x14ac:dyDescent="0.15">
      <c r="A20" s="28" t="s">
        <v>27</v>
      </c>
      <c r="B20" s="25">
        <v>2</v>
      </c>
      <c r="C20" s="25">
        <v>0</v>
      </c>
      <c r="D20" s="26">
        <f t="shared" si="1"/>
        <v>2</v>
      </c>
      <c r="E20" s="27">
        <f t="shared" si="2"/>
        <v>0.4</v>
      </c>
      <c r="F20" s="85"/>
      <c r="T20" s="64"/>
      <c r="U20" s="43">
        <v>4</v>
      </c>
      <c r="V20" s="43">
        <v>5</v>
      </c>
      <c r="W20" s="43">
        <v>6</v>
      </c>
      <c r="X20" s="43">
        <v>7</v>
      </c>
      <c r="Y20" s="43">
        <v>8</v>
      </c>
      <c r="Z20" s="43">
        <v>9</v>
      </c>
      <c r="AA20" s="43">
        <v>10</v>
      </c>
      <c r="AB20" s="43">
        <v>11</v>
      </c>
      <c r="AC20" s="43">
        <v>12</v>
      </c>
      <c r="AD20" s="43">
        <v>1</v>
      </c>
      <c r="AE20" s="43">
        <v>2</v>
      </c>
      <c r="AF20" s="43">
        <v>3</v>
      </c>
    </row>
    <row r="21" spans="1:32" ht="18" customHeight="1" x14ac:dyDescent="0.15">
      <c r="A21" s="28" t="s">
        <v>59</v>
      </c>
      <c r="B21" s="25">
        <v>8</v>
      </c>
      <c r="C21" s="25">
        <v>0</v>
      </c>
      <c r="D21" s="26">
        <f t="shared" si="1"/>
        <v>8</v>
      </c>
      <c r="E21" s="27">
        <f t="shared" si="2"/>
        <v>1.4000000000000001</v>
      </c>
      <c r="F21" s="85"/>
      <c r="T21" s="44" t="s">
        <v>33</v>
      </c>
      <c r="U21" s="45">
        <v>237</v>
      </c>
      <c r="V21" s="45">
        <v>238</v>
      </c>
      <c r="W21" s="45">
        <v>253</v>
      </c>
      <c r="X21" s="45">
        <v>247</v>
      </c>
      <c r="Y21" s="45">
        <v>247</v>
      </c>
      <c r="Z21" s="45">
        <v>248</v>
      </c>
      <c r="AA21" s="45">
        <v>247</v>
      </c>
      <c r="AB21" s="45">
        <v>253</v>
      </c>
      <c r="AC21" s="45">
        <v>253</v>
      </c>
      <c r="AD21" s="45">
        <v>253</v>
      </c>
      <c r="AE21" s="45">
        <v>248</v>
      </c>
      <c r="AF21" s="65"/>
    </row>
    <row r="22" spans="1:32" ht="18" customHeight="1" x14ac:dyDescent="0.15">
      <c r="A22" s="28" t="s">
        <v>26</v>
      </c>
      <c r="B22" s="25">
        <v>1</v>
      </c>
      <c r="C22" s="25">
        <v>0</v>
      </c>
      <c r="D22" s="26">
        <f t="shared" si="1"/>
        <v>1</v>
      </c>
      <c r="E22" s="27">
        <f t="shared" si="2"/>
        <v>0.2</v>
      </c>
      <c r="F22" s="85"/>
      <c r="T22" s="47" t="s">
        <v>35</v>
      </c>
      <c r="U22" s="48">
        <v>318</v>
      </c>
      <c r="V22" s="48">
        <v>315</v>
      </c>
      <c r="W22" s="48">
        <v>300</v>
      </c>
      <c r="X22" s="48">
        <v>311</v>
      </c>
      <c r="Y22" s="48">
        <v>312</v>
      </c>
      <c r="Z22" s="48">
        <v>306</v>
      </c>
      <c r="AA22" s="48">
        <v>316</v>
      </c>
      <c r="AB22" s="48">
        <v>316</v>
      </c>
      <c r="AC22" s="48">
        <v>314</v>
      </c>
      <c r="AD22" s="48">
        <v>315</v>
      </c>
      <c r="AE22" s="48">
        <v>316</v>
      </c>
      <c r="AF22" s="66"/>
    </row>
    <row r="23" spans="1:32" ht="18" customHeight="1" x14ac:dyDescent="0.15">
      <c r="A23" s="28" t="s">
        <v>31</v>
      </c>
      <c r="B23" s="25">
        <v>0</v>
      </c>
      <c r="C23" s="25">
        <v>1</v>
      </c>
      <c r="D23" s="26">
        <f t="shared" si="1"/>
        <v>1</v>
      </c>
      <c r="E23" s="27">
        <f t="shared" si="2"/>
        <v>0.2</v>
      </c>
      <c r="F23" s="85"/>
      <c r="T23" s="50" t="s">
        <v>7</v>
      </c>
      <c r="U23" s="51">
        <f t="shared" ref="U23:AF23" si="4">SUM(U21:U22)</f>
        <v>555</v>
      </c>
      <c r="V23" s="51">
        <f t="shared" si="4"/>
        <v>553</v>
      </c>
      <c r="W23" s="51">
        <f t="shared" si="4"/>
        <v>553</v>
      </c>
      <c r="X23" s="51">
        <f t="shared" si="4"/>
        <v>558</v>
      </c>
      <c r="Y23" s="51">
        <f t="shared" si="4"/>
        <v>559</v>
      </c>
      <c r="Z23" s="51">
        <f t="shared" si="4"/>
        <v>554</v>
      </c>
      <c r="AA23" s="51">
        <f t="shared" si="4"/>
        <v>563</v>
      </c>
      <c r="AB23" s="51">
        <f t="shared" si="4"/>
        <v>569</v>
      </c>
      <c r="AC23" s="51">
        <f t="shared" si="4"/>
        <v>567</v>
      </c>
      <c r="AD23" s="51">
        <f t="shared" si="4"/>
        <v>568</v>
      </c>
      <c r="AE23" s="51">
        <f t="shared" si="4"/>
        <v>564</v>
      </c>
      <c r="AF23" s="51">
        <f t="shared" si="4"/>
        <v>0</v>
      </c>
    </row>
    <row r="24" spans="1:32" ht="18" customHeight="1" x14ac:dyDescent="0.15">
      <c r="A24" s="28" t="s">
        <v>32</v>
      </c>
      <c r="B24" s="25">
        <v>0</v>
      </c>
      <c r="C24" s="25">
        <v>1</v>
      </c>
      <c r="D24" s="26">
        <f t="shared" si="1"/>
        <v>1</v>
      </c>
      <c r="E24" s="27">
        <f t="shared" si="2"/>
        <v>0.2</v>
      </c>
      <c r="F24" s="85"/>
    </row>
    <row r="25" spans="1:32" ht="18" customHeight="1" x14ac:dyDescent="0.15">
      <c r="A25" s="28" t="s">
        <v>90</v>
      </c>
      <c r="B25" s="25">
        <v>0</v>
      </c>
      <c r="C25" s="25">
        <v>6</v>
      </c>
      <c r="D25" s="26">
        <f t="shared" si="1"/>
        <v>6</v>
      </c>
      <c r="E25" s="27">
        <f t="shared" si="2"/>
        <v>1.0999999999999999</v>
      </c>
      <c r="F25" s="85"/>
    </row>
    <row r="26" spans="1:32" ht="18" customHeight="1" x14ac:dyDescent="0.15">
      <c r="A26" s="28" t="s">
        <v>60</v>
      </c>
      <c r="B26" s="25">
        <v>0</v>
      </c>
      <c r="C26" s="25">
        <v>1</v>
      </c>
      <c r="D26" s="26">
        <f t="shared" si="1"/>
        <v>1</v>
      </c>
      <c r="E26" s="27">
        <f t="shared" si="2"/>
        <v>0.2</v>
      </c>
      <c r="F26" s="85"/>
    </row>
    <row r="27" spans="1:32" ht="18" customHeight="1" x14ac:dyDescent="0.15">
      <c r="A27" s="28" t="s">
        <v>91</v>
      </c>
      <c r="B27" s="25">
        <v>0</v>
      </c>
      <c r="C27" s="25">
        <v>1</v>
      </c>
      <c r="D27" s="26">
        <f t="shared" si="1"/>
        <v>1</v>
      </c>
      <c r="E27" s="27">
        <f t="shared" si="2"/>
        <v>0.2</v>
      </c>
      <c r="F27" s="85"/>
    </row>
    <row r="28" spans="1:32" ht="18" customHeight="1" x14ac:dyDescent="0.15">
      <c r="A28" s="28" t="s">
        <v>61</v>
      </c>
      <c r="B28" s="25">
        <v>0</v>
      </c>
      <c r="C28" s="25">
        <v>1</v>
      </c>
      <c r="D28" s="26">
        <f t="shared" si="1"/>
        <v>1</v>
      </c>
      <c r="E28" s="27">
        <f t="shared" si="2"/>
        <v>0.2</v>
      </c>
      <c r="F28" s="85"/>
    </row>
    <row r="29" spans="1:32" ht="18" customHeight="1" x14ac:dyDescent="0.15">
      <c r="A29" s="57" t="s">
        <v>47</v>
      </c>
      <c r="B29" s="58">
        <f>SUM(B6:B28)</f>
        <v>248</v>
      </c>
      <c r="C29" s="58">
        <f>SUM(C6:C28)</f>
        <v>316</v>
      </c>
      <c r="D29" s="58">
        <f>SUM(D6:D28)</f>
        <v>564</v>
      </c>
      <c r="E29" s="59">
        <v>100</v>
      </c>
      <c r="F29" s="85"/>
    </row>
    <row r="30" spans="1:32" ht="18" customHeight="1" x14ac:dyDescent="0.15">
      <c r="A30" s="73"/>
      <c r="B30" s="81"/>
      <c r="C30" s="81"/>
      <c r="D30" s="71"/>
      <c r="E30" s="82"/>
      <c r="F30" s="85"/>
      <c r="T30" s="52"/>
      <c r="U30" s="52"/>
      <c r="V30" s="52"/>
      <c r="W30" s="52"/>
      <c r="X30" s="52"/>
      <c r="Y30" s="52"/>
      <c r="Z30" s="52"/>
      <c r="AA30" s="52"/>
    </row>
    <row r="31" spans="1:32" ht="18" customHeight="1" x14ac:dyDescent="0.15">
      <c r="A31" s="73"/>
      <c r="B31" s="81"/>
      <c r="C31" s="81"/>
      <c r="D31" s="71"/>
      <c r="E31" s="82"/>
      <c r="F31" s="85"/>
    </row>
    <row r="32" spans="1:32" ht="18" customHeight="1" x14ac:dyDescent="0.15">
      <c r="A32" s="73"/>
      <c r="B32" s="81"/>
      <c r="C32" s="81"/>
      <c r="D32" s="71"/>
      <c r="E32" s="82"/>
      <c r="F32" s="85"/>
      <c r="O32" s="52"/>
      <c r="P32" s="52"/>
      <c r="Q32" s="52"/>
      <c r="R32" s="52"/>
      <c r="S32" s="52"/>
    </row>
    <row r="33" spans="1:15" ht="18" customHeight="1" x14ac:dyDescent="0.15">
      <c r="A33" s="73"/>
      <c r="B33" s="81"/>
      <c r="C33" s="81"/>
      <c r="D33" s="71"/>
      <c r="E33" s="82"/>
      <c r="F33" s="85"/>
    </row>
    <row r="34" spans="1:15" ht="18" customHeight="1" x14ac:dyDescent="0.15">
      <c r="A34" s="83"/>
      <c r="B34" s="81"/>
      <c r="C34" s="81"/>
      <c r="D34" s="71"/>
      <c r="E34" s="82"/>
      <c r="F34" s="85"/>
    </row>
    <row r="35" spans="1:15" ht="18" customHeight="1" x14ac:dyDescent="0.15">
      <c r="A35" s="83"/>
      <c r="B35" s="81"/>
      <c r="C35" s="81"/>
      <c r="D35" s="81"/>
      <c r="E35" s="84"/>
      <c r="F35" s="87"/>
    </row>
    <row r="36" spans="1:15" ht="11.25" customHeight="1" x14ac:dyDescent="0.15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</row>
    <row r="43" spans="1:15" x14ac:dyDescent="0.15">
      <c r="D43" s="62"/>
    </row>
    <row r="44" spans="1:15" x14ac:dyDescent="0.15">
      <c r="I44" s="63"/>
    </row>
  </sheetData>
  <mergeCells count="7">
    <mergeCell ref="L15:R15"/>
    <mergeCell ref="A1:D1"/>
    <mergeCell ref="A3:C3"/>
    <mergeCell ref="D3:E3"/>
    <mergeCell ref="L3:M3"/>
    <mergeCell ref="A4:E4"/>
    <mergeCell ref="L14:R14"/>
  </mergeCells>
  <phoneticPr fontId="3"/>
  <pageMargins left="0.4" right="0.2" top="0.28999999999999998" bottom="0.27" header="0.2" footer="0.21"/>
  <pageSetup paperSize="9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workbookViewId="0">
      <selection sqref="A1:D1"/>
    </sheetView>
  </sheetViews>
  <sheetFormatPr defaultRowHeight="13.5" x14ac:dyDescent="0.15"/>
  <cols>
    <col min="1" max="1" width="1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9" width="6.875" customWidth="1"/>
    <col min="30" max="32" width="6.125" customWidth="1"/>
  </cols>
  <sheetData>
    <row r="1" spans="1:33" ht="26.25" customHeight="1" x14ac:dyDescent="0.15">
      <c r="A1" s="88" t="s">
        <v>0</v>
      </c>
      <c r="B1" s="89"/>
      <c r="C1" s="89"/>
      <c r="D1" s="90"/>
      <c r="E1" s="1"/>
      <c r="F1" s="1"/>
      <c r="I1" s="2"/>
      <c r="L1" s="3"/>
      <c r="M1" s="3"/>
      <c r="N1" s="3"/>
    </row>
    <row r="2" spans="1:33" ht="9.75" customHeight="1" x14ac:dyDescent="0.15">
      <c r="A2" s="1"/>
      <c r="B2" s="4"/>
      <c r="C2" s="4"/>
      <c r="D2" s="4"/>
      <c r="E2" s="1"/>
      <c r="F2" s="1"/>
      <c r="I2" s="2"/>
      <c r="L2" s="3"/>
      <c r="M2" s="3"/>
      <c r="N2" s="3"/>
    </row>
    <row r="3" spans="1:33" ht="24" customHeight="1" x14ac:dyDescent="0.15">
      <c r="A3" s="91" t="s">
        <v>1</v>
      </c>
      <c r="B3" s="91"/>
      <c r="C3" s="91"/>
      <c r="D3" s="92" t="s">
        <v>48</v>
      </c>
      <c r="E3" s="92"/>
      <c r="F3" s="5"/>
      <c r="G3" s="5"/>
      <c r="H3" s="5"/>
      <c r="I3" s="5"/>
      <c r="J3" s="5"/>
      <c r="K3" s="5"/>
      <c r="L3" s="92"/>
      <c r="M3" s="92"/>
      <c r="N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  <c r="AG3" s="7"/>
    </row>
    <row r="4" spans="1:33" ht="18" customHeight="1" thickBot="1" x14ac:dyDescent="0.2">
      <c r="A4" s="93" t="s">
        <v>3</v>
      </c>
      <c r="B4" s="94"/>
      <c r="C4" s="94"/>
      <c r="D4" s="94"/>
      <c r="E4" s="95"/>
      <c r="F4" s="5"/>
      <c r="G4" s="9" t="s">
        <v>4</v>
      </c>
      <c r="H4" s="10" t="s">
        <v>5</v>
      </c>
      <c r="I4" s="10" t="s">
        <v>6</v>
      </c>
      <c r="J4" s="9" t="s">
        <v>7</v>
      </c>
      <c r="K4" s="11" t="s">
        <v>8</v>
      </c>
      <c r="T4" s="7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7"/>
    </row>
    <row r="5" spans="1:33" ht="18" customHeight="1" thickTop="1" x14ac:dyDescent="0.15">
      <c r="A5" s="13" t="s">
        <v>4</v>
      </c>
      <c r="B5" s="14" t="s">
        <v>5</v>
      </c>
      <c r="C5" s="14" t="s">
        <v>6</v>
      </c>
      <c r="D5" s="13" t="s">
        <v>7</v>
      </c>
      <c r="E5" s="15" t="s">
        <v>8</v>
      </c>
      <c r="G5" s="16" t="s">
        <v>9</v>
      </c>
      <c r="H5" s="17">
        <f t="shared" ref="H5:I8" si="0">B6</f>
        <v>111</v>
      </c>
      <c r="I5" s="17">
        <f t="shared" si="0"/>
        <v>119</v>
      </c>
      <c r="J5" s="17">
        <f t="shared" ref="J5:J12" si="1">SUM(H5:I5)</f>
        <v>230</v>
      </c>
      <c r="K5" s="18">
        <f>ROUND(J5/D34,3)*100</f>
        <v>41.4</v>
      </c>
      <c r="T5" s="19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7"/>
      <c r="AG5" s="7"/>
    </row>
    <row r="6" spans="1:33" ht="18" customHeight="1" x14ac:dyDescent="0.15">
      <c r="A6" s="21" t="s">
        <v>9</v>
      </c>
      <c r="B6" s="22">
        <v>111</v>
      </c>
      <c r="C6" s="22">
        <v>119</v>
      </c>
      <c r="D6" s="22">
        <f t="shared" ref="D6:D30" si="2">SUM(B6:C6)</f>
        <v>230</v>
      </c>
      <c r="E6" s="23">
        <f>ROUND(D6/D34,3)*100</f>
        <v>41.4</v>
      </c>
      <c r="G6" s="24" t="s">
        <v>10</v>
      </c>
      <c r="H6" s="25">
        <f t="shared" si="0"/>
        <v>53</v>
      </c>
      <c r="I6" s="25">
        <f t="shared" si="0"/>
        <v>110</v>
      </c>
      <c r="J6" s="26">
        <f t="shared" si="1"/>
        <v>163</v>
      </c>
      <c r="K6" s="27">
        <f>ROUND(J6/D34,3)*100</f>
        <v>29.4</v>
      </c>
      <c r="T6" s="19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7"/>
      <c r="AG6" s="7"/>
    </row>
    <row r="7" spans="1:33" ht="18" customHeight="1" x14ac:dyDescent="0.15">
      <c r="A7" s="28" t="s">
        <v>10</v>
      </c>
      <c r="B7" s="25">
        <v>53</v>
      </c>
      <c r="C7" s="25">
        <v>110</v>
      </c>
      <c r="D7" s="26">
        <f t="shared" si="2"/>
        <v>163</v>
      </c>
      <c r="E7" s="27">
        <f>ROUND(D7/D34,3)*100</f>
        <v>29.4</v>
      </c>
      <c r="F7" s="29"/>
      <c r="G7" s="24" t="s">
        <v>11</v>
      </c>
      <c r="H7" s="25">
        <f t="shared" si="0"/>
        <v>8</v>
      </c>
      <c r="I7" s="25">
        <f t="shared" si="0"/>
        <v>56</v>
      </c>
      <c r="J7" s="26">
        <f t="shared" si="1"/>
        <v>64</v>
      </c>
      <c r="K7" s="27">
        <f>ROUND(J7/D34,3)*100</f>
        <v>11.5</v>
      </c>
      <c r="T7" s="19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7"/>
      <c r="AG7" s="7"/>
    </row>
    <row r="8" spans="1:33" ht="18" customHeight="1" x14ac:dyDescent="0.15">
      <c r="A8" s="28" t="s">
        <v>11</v>
      </c>
      <c r="B8" s="25">
        <v>8</v>
      </c>
      <c r="C8" s="25">
        <v>56</v>
      </c>
      <c r="D8" s="26">
        <f>SUM(B8:C8)</f>
        <v>64</v>
      </c>
      <c r="E8" s="27">
        <f>ROUND(D8/D34,3)*100</f>
        <v>11.5</v>
      </c>
      <c r="F8" s="29"/>
      <c r="G8" s="24" t="s">
        <v>12</v>
      </c>
      <c r="H8" s="25">
        <f t="shared" si="0"/>
        <v>17</v>
      </c>
      <c r="I8" s="25">
        <f t="shared" si="0"/>
        <v>14</v>
      </c>
      <c r="J8" s="26">
        <f t="shared" si="1"/>
        <v>31</v>
      </c>
      <c r="K8" s="27">
        <f>ROUND(J8/D34,3)*100</f>
        <v>5.6000000000000005</v>
      </c>
      <c r="T8" s="19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7"/>
      <c r="AG8" s="7"/>
    </row>
    <row r="9" spans="1:33" ht="18" customHeight="1" x14ac:dyDescent="0.15">
      <c r="A9" s="28" t="s">
        <v>12</v>
      </c>
      <c r="B9" s="25">
        <v>17</v>
      </c>
      <c r="C9" s="25">
        <v>14</v>
      </c>
      <c r="D9" s="26">
        <f>SUM(B9:C9)</f>
        <v>31</v>
      </c>
      <c r="E9" s="27">
        <f>ROUND(D9/D34,3)*100</f>
        <v>5.6000000000000005</v>
      </c>
      <c r="F9" s="29"/>
      <c r="G9" s="24" t="s">
        <v>13</v>
      </c>
      <c r="H9" s="25">
        <f>B10</f>
        <v>11</v>
      </c>
      <c r="I9" s="25">
        <f>C10</f>
        <v>6</v>
      </c>
      <c r="J9" s="26">
        <f t="shared" si="1"/>
        <v>17</v>
      </c>
      <c r="K9" s="27">
        <f>ROUND(J9/D34,3)*100</f>
        <v>3.1</v>
      </c>
      <c r="T9" s="19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7"/>
    </row>
    <row r="10" spans="1:33" ht="18" customHeight="1" x14ac:dyDescent="0.15">
      <c r="A10" s="28" t="s">
        <v>13</v>
      </c>
      <c r="B10" s="25">
        <v>11</v>
      </c>
      <c r="C10" s="25">
        <v>6</v>
      </c>
      <c r="D10" s="26">
        <f t="shared" si="2"/>
        <v>17</v>
      </c>
      <c r="E10" s="27">
        <f>ROUND(D10/D34,3)*100</f>
        <v>3.1</v>
      </c>
      <c r="F10" s="29"/>
      <c r="G10" s="24" t="s">
        <v>49</v>
      </c>
      <c r="H10" s="25">
        <f>B23</f>
        <v>9</v>
      </c>
      <c r="I10" s="25">
        <f>C23</f>
        <v>2</v>
      </c>
      <c r="J10" s="26">
        <f t="shared" si="1"/>
        <v>11</v>
      </c>
      <c r="K10" s="27">
        <f>ROUND(J10/D34,3)*100</f>
        <v>2</v>
      </c>
    </row>
    <row r="11" spans="1:33" ht="18" customHeight="1" x14ac:dyDescent="0.15">
      <c r="A11" s="28" t="s">
        <v>15</v>
      </c>
      <c r="B11" s="25">
        <v>4</v>
      </c>
      <c r="C11" s="25">
        <v>1</v>
      </c>
      <c r="D11" s="26">
        <f>SUM(B11:C11)</f>
        <v>5</v>
      </c>
      <c r="E11" s="27">
        <f>ROUND(D11/D34,3)*100</f>
        <v>0.89999999999999991</v>
      </c>
      <c r="F11" s="29"/>
      <c r="G11" s="24" t="s">
        <v>50</v>
      </c>
      <c r="H11" s="25">
        <f>B28</f>
        <v>6</v>
      </c>
      <c r="I11" s="25">
        <f>C28</f>
        <v>0</v>
      </c>
      <c r="J11" s="26">
        <f t="shared" si="1"/>
        <v>6</v>
      </c>
      <c r="K11" s="27">
        <f>ROUND(J11/D34,3)*100</f>
        <v>1.0999999999999999</v>
      </c>
    </row>
    <row r="12" spans="1:33" ht="18" customHeight="1" x14ac:dyDescent="0.15">
      <c r="A12" s="28" t="s">
        <v>17</v>
      </c>
      <c r="B12" s="25">
        <v>2</v>
      </c>
      <c r="C12" s="25">
        <v>0</v>
      </c>
      <c r="D12" s="26">
        <f t="shared" si="2"/>
        <v>2</v>
      </c>
      <c r="E12" s="27">
        <f>ROUND(D12/D34,3)*100</f>
        <v>0.4</v>
      </c>
      <c r="F12" s="29"/>
      <c r="G12" s="28" t="s">
        <v>51</v>
      </c>
      <c r="H12" s="25">
        <f>B11</f>
        <v>4</v>
      </c>
      <c r="I12" s="25">
        <f>C11</f>
        <v>1</v>
      </c>
      <c r="J12" s="26">
        <f t="shared" si="1"/>
        <v>5</v>
      </c>
      <c r="K12" s="27">
        <f>ROUND(J12/D34,3)*100</f>
        <v>0.89999999999999991</v>
      </c>
    </row>
    <row r="13" spans="1:33" ht="18" customHeight="1" x14ac:dyDescent="0.15">
      <c r="A13" s="28" t="s">
        <v>19</v>
      </c>
      <c r="B13" s="25">
        <v>1</v>
      </c>
      <c r="C13" s="25">
        <v>2</v>
      </c>
      <c r="D13" s="26">
        <f t="shared" si="2"/>
        <v>3</v>
      </c>
      <c r="E13" s="27">
        <f>ROUND(D13/D34,3)*100</f>
        <v>0.5</v>
      </c>
      <c r="F13" s="29"/>
      <c r="G13" s="30" t="s">
        <v>20</v>
      </c>
      <c r="H13" s="31">
        <f>H14-SUM(H5:H12)</f>
        <v>18</v>
      </c>
      <c r="I13" s="31">
        <f>I14-SUM(I5:I12)</f>
        <v>10</v>
      </c>
      <c r="J13" s="32">
        <f>SUM(H13:I13)</f>
        <v>28</v>
      </c>
      <c r="K13" s="33">
        <f>ROUND(J13/D34,3)*100</f>
        <v>5</v>
      </c>
    </row>
    <row r="14" spans="1:33" ht="18" customHeight="1" x14ac:dyDescent="0.15">
      <c r="A14" s="28" t="s">
        <v>21</v>
      </c>
      <c r="B14" s="25">
        <v>2</v>
      </c>
      <c r="C14" s="25">
        <v>1</v>
      </c>
      <c r="D14" s="26">
        <f t="shared" si="2"/>
        <v>3</v>
      </c>
      <c r="E14" s="27">
        <f>ROUND(D14/D34,3)*100</f>
        <v>0.5</v>
      </c>
      <c r="F14" s="29"/>
      <c r="H14" s="34">
        <f>B34</f>
        <v>237</v>
      </c>
      <c r="I14" s="34">
        <f>C34</f>
        <v>318</v>
      </c>
      <c r="J14" s="34">
        <f>SUM(J5:J13)</f>
        <v>555</v>
      </c>
      <c r="K14" s="35">
        <f>SUM(K5:K13)</f>
        <v>99.999999999999986</v>
      </c>
    </row>
    <row r="15" spans="1:33" ht="18" customHeight="1" x14ac:dyDescent="0.15">
      <c r="A15" s="28" t="s">
        <v>52</v>
      </c>
      <c r="B15" s="25">
        <v>0</v>
      </c>
      <c r="C15" s="25">
        <v>0</v>
      </c>
      <c r="D15" s="26">
        <f t="shared" si="2"/>
        <v>0</v>
      </c>
      <c r="E15" s="27">
        <f>ROUND(D15/D34,3)*100</f>
        <v>0</v>
      </c>
      <c r="F15" s="29"/>
      <c r="G15" s="36" t="s">
        <v>23</v>
      </c>
      <c r="H15" s="37"/>
      <c r="I15" s="37"/>
      <c r="J15" s="37"/>
      <c r="K15" s="37"/>
      <c r="L15" s="37"/>
      <c r="M15" s="37"/>
      <c r="N15" s="37"/>
      <c r="O15" s="38"/>
      <c r="P15" s="38"/>
    </row>
    <row r="16" spans="1:33" ht="18" customHeight="1" x14ac:dyDescent="0.15">
      <c r="A16" s="28" t="s">
        <v>24</v>
      </c>
      <c r="B16" s="25">
        <v>2</v>
      </c>
      <c r="C16" s="25">
        <v>1</v>
      </c>
      <c r="D16" s="26">
        <f t="shared" si="2"/>
        <v>3</v>
      </c>
      <c r="E16" s="27">
        <f>ROUND(D16/D34,3)*100</f>
        <v>0.5</v>
      </c>
      <c r="F16" s="29"/>
      <c r="G16" s="39" t="s">
        <v>53</v>
      </c>
      <c r="H16" s="37"/>
      <c r="I16" s="37"/>
      <c r="J16" s="37"/>
      <c r="K16" s="37"/>
      <c r="L16" s="37"/>
      <c r="M16" s="37"/>
      <c r="N16" s="37"/>
      <c r="O16" s="38"/>
      <c r="P16" s="38"/>
    </row>
    <row r="17" spans="1:32" ht="18" customHeight="1" x14ac:dyDescent="0.15">
      <c r="A17" s="28" t="s">
        <v>26</v>
      </c>
      <c r="B17" s="25">
        <v>1</v>
      </c>
      <c r="C17" s="25">
        <v>0</v>
      </c>
      <c r="D17" s="26">
        <f>SUM(B17:C17)</f>
        <v>1</v>
      </c>
      <c r="E17" s="27">
        <f>ROUND(D17/D34,3)*100</f>
        <v>0.2</v>
      </c>
      <c r="F17" s="29"/>
    </row>
    <row r="18" spans="1:32" ht="18" customHeight="1" x14ac:dyDescent="0.15">
      <c r="A18" s="28" t="s">
        <v>27</v>
      </c>
      <c r="B18" s="25">
        <v>2</v>
      </c>
      <c r="C18" s="25">
        <v>0</v>
      </c>
      <c r="D18" s="26">
        <f t="shared" si="2"/>
        <v>2</v>
      </c>
      <c r="E18" s="27">
        <f>ROUND(D18/D34,3)*100</f>
        <v>0.4</v>
      </c>
      <c r="F18" s="29"/>
    </row>
    <row r="19" spans="1:32" ht="18" customHeight="1" x14ac:dyDescent="0.15">
      <c r="A19" s="28" t="s">
        <v>28</v>
      </c>
      <c r="B19" s="25">
        <v>2</v>
      </c>
      <c r="C19" s="25">
        <v>1</v>
      </c>
      <c r="D19" s="26">
        <f t="shared" si="2"/>
        <v>3</v>
      </c>
      <c r="E19" s="27">
        <f>ROUND(D19/D34,3)*100</f>
        <v>0.5</v>
      </c>
      <c r="F19" s="29"/>
      <c r="T19" s="40" t="s">
        <v>54</v>
      </c>
      <c r="U19" s="41"/>
      <c r="AF19" s="42" t="s">
        <v>30</v>
      </c>
    </row>
    <row r="20" spans="1:32" ht="18" customHeight="1" x14ac:dyDescent="0.15">
      <c r="A20" s="28" t="s">
        <v>31</v>
      </c>
      <c r="B20" s="25">
        <v>0</v>
      </c>
      <c r="C20" s="25">
        <v>1</v>
      </c>
      <c r="D20" s="26">
        <f t="shared" si="2"/>
        <v>1</v>
      </c>
      <c r="E20" s="27">
        <f>ROUND(D20/D34,3)*100</f>
        <v>0.2</v>
      </c>
      <c r="F20" s="29"/>
      <c r="T20" s="64"/>
      <c r="U20" s="43">
        <v>4</v>
      </c>
      <c r="V20" s="43">
        <v>5</v>
      </c>
      <c r="W20" s="43">
        <v>6</v>
      </c>
      <c r="X20" s="43">
        <v>7</v>
      </c>
      <c r="Y20" s="43">
        <v>8</v>
      </c>
      <c r="Z20" s="43">
        <v>9</v>
      </c>
      <c r="AA20" s="43">
        <v>10</v>
      </c>
      <c r="AB20" s="43">
        <v>11</v>
      </c>
      <c r="AC20" s="43">
        <v>12</v>
      </c>
      <c r="AD20" s="43">
        <v>1</v>
      </c>
      <c r="AE20" s="43">
        <v>2</v>
      </c>
      <c r="AF20" s="43">
        <v>3</v>
      </c>
    </row>
    <row r="21" spans="1:32" ht="18" customHeight="1" x14ac:dyDescent="0.15">
      <c r="A21" s="28" t="s">
        <v>32</v>
      </c>
      <c r="B21" s="25">
        <v>0</v>
      </c>
      <c r="C21" s="25">
        <v>1</v>
      </c>
      <c r="D21" s="26">
        <f t="shared" si="2"/>
        <v>1</v>
      </c>
      <c r="E21" s="27">
        <f>ROUND(D21/D34,3)*100</f>
        <v>0.2</v>
      </c>
      <c r="F21" s="29"/>
      <c r="T21" s="44" t="s">
        <v>33</v>
      </c>
      <c r="U21" s="45">
        <v>237</v>
      </c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65"/>
    </row>
    <row r="22" spans="1:32" ht="18" customHeight="1" x14ac:dyDescent="0.15">
      <c r="A22" s="28" t="s">
        <v>34</v>
      </c>
      <c r="B22" s="25">
        <v>2</v>
      </c>
      <c r="C22" s="25">
        <v>0</v>
      </c>
      <c r="D22" s="26">
        <f>SUM(B22:C22)</f>
        <v>2</v>
      </c>
      <c r="E22" s="27">
        <f>ROUND(D22/D34,3)*100</f>
        <v>0.4</v>
      </c>
      <c r="F22" s="29"/>
      <c r="T22" s="47" t="s">
        <v>35</v>
      </c>
      <c r="U22" s="48">
        <v>318</v>
      </c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66"/>
    </row>
    <row r="23" spans="1:32" ht="18" customHeight="1" x14ac:dyDescent="0.15">
      <c r="A23" s="28" t="s">
        <v>36</v>
      </c>
      <c r="B23" s="25">
        <v>9</v>
      </c>
      <c r="C23" s="25">
        <v>2</v>
      </c>
      <c r="D23" s="26">
        <f t="shared" si="2"/>
        <v>11</v>
      </c>
      <c r="E23" s="27">
        <f>ROUND(D23/D34,3)*100</f>
        <v>2</v>
      </c>
      <c r="F23" s="29"/>
      <c r="T23" s="50" t="s">
        <v>7</v>
      </c>
      <c r="U23" s="51">
        <f>SUM(U21:U22)</f>
        <v>555</v>
      </c>
      <c r="V23" s="51">
        <f t="shared" ref="V23:AF23" si="3">SUM(V21:V22)</f>
        <v>0</v>
      </c>
      <c r="W23" s="51">
        <f t="shared" si="3"/>
        <v>0</v>
      </c>
      <c r="X23" s="51">
        <f t="shared" si="3"/>
        <v>0</v>
      </c>
      <c r="Y23" s="51">
        <f t="shared" si="3"/>
        <v>0</v>
      </c>
      <c r="Z23" s="51">
        <f t="shared" si="3"/>
        <v>0</v>
      </c>
      <c r="AA23" s="51">
        <f t="shared" si="3"/>
        <v>0</v>
      </c>
      <c r="AB23" s="51">
        <f t="shared" si="3"/>
        <v>0</v>
      </c>
      <c r="AC23" s="51">
        <f t="shared" si="3"/>
        <v>0</v>
      </c>
      <c r="AD23" s="51">
        <f t="shared" si="3"/>
        <v>0</v>
      </c>
      <c r="AE23" s="51">
        <f t="shared" si="3"/>
        <v>0</v>
      </c>
      <c r="AF23" s="51">
        <f t="shared" si="3"/>
        <v>0</v>
      </c>
    </row>
    <row r="24" spans="1:32" ht="18" customHeight="1" x14ac:dyDescent="0.15">
      <c r="A24" s="28" t="s">
        <v>37</v>
      </c>
      <c r="B24" s="25">
        <v>2</v>
      </c>
      <c r="C24" s="25">
        <v>1</v>
      </c>
      <c r="D24" s="26">
        <f>SUM(B24:C24)</f>
        <v>3</v>
      </c>
      <c r="E24" s="27">
        <f>ROUND(D24/D34,3)*100</f>
        <v>0.5</v>
      </c>
      <c r="F24" s="29"/>
    </row>
    <row r="25" spans="1:32" ht="18" customHeight="1" x14ac:dyDescent="0.15">
      <c r="A25" s="28" t="s">
        <v>38</v>
      </c>
      <c r="B25" s="25">
        <v>1</v>
      </c>
      <c r="C25" s="25">
        <v>0</v>
      </c>
      <c r="D25" s="26">
        <f t="shared" si="2"/>
        <v>1</v>
      </c>
      <c r="E25" s="27">
        <f>ROUND(D25/D34,3)*100</f>
        <v>0.2</v>
      </c>
      <c r="F25" s="29"/>
    </row>
    <row r="26" spans="1:32" ht="18" customHeight="1" x14ac:dyDescent="0.15">
      <c r="A26" s="28" t="s">
        <v>39</v>
      </c>
      <c r="B26" s="25">
        <v>1</v>
      </c>
      <c r="C26" s="25">
        <v>0</v>
      </c>
      <c r="D26" s="26">
        <f t="shared" si="2"/>
        <v>1</v>
      </c>
      <c r="E26" s="27">
        <f>ROUND(D26/D34,3)*100</f>
        <v>0.2</v>
      </c>
      <c r="F26" s="29"/>
    </row>
    <row r="27" spans="1:32" ht="18" customHeight="1" x14ac:dyDescent="0.15">
      <c r="A27" s="28" t="s">
        <v>40</v>
      </c>
      <c r="B27" s="25">
        <v>0</v>
      </c>
      <c r="C27" s="25">
        <v>0</v>
      </c>
      <c r="D27" s="26">
        <f t="shared" si="2"/>
        <v>0</v>
      </c>
      <c r="E27" s="27">
        <f>ROUND(D27/D34,3)*100</f>
        <v>0</v>
      </c>
      <c r="F27" s="29"/>
    </row>
    <row r="28" spans="1:32" ht="18" customHeight="1" x14ac:dyDescent="0.15">
      <c r="A28" s="28" t="s">
        <v>41</v>
      </c>
      <c r="B28" s="25">
        <v>6</v>
      </c>
      <c r="C28" s="25">
        <v>0</v>
      </c>
      <c r="D28" s="26">
        <f t="shared" si="2"/>
        <v>6</v>
      </c>
      <c r="E28" s="27">
        <f>ROUND(D28/D34,3)*100</f>
        <v>1.0999999999999999</v>
      </c>
      <c r="F28" s="29"/>
    </row>
    <row r="29" spans="1:32" ht="18" customHeight="1" x14ac:dyDescent="0.15">
      <c r="A29" s="28" t="s">
        <v>42</v>
      </c>
      <c r="B29" s="25">
        <v>0</v>
      </c>
      <c r="C29" s="25">
        <v>0</v>
      </c>
      <c r="D29" s="26">
        <f t="shared" si="2"/>
        <v>0</v>
      </c>
      <c r="E29" s="27">
        <f>ROUND(D29/D34,3)*100</f>
        <v>0</v>
      </c>
      <c r="F29" s="29"/>
      <c r="T29" s="52"/>
      <c r="U29" s="52"/>
      <c r="V29" s="52"/>
      <c r="W29" s="52"/>
      <c r="X29" s="52"/>
      <c r="Y29" s="52"/>
      <c r="Z29" s="52"/>
      <c r="AA29" s="52"/>
    </row>
    <row r="30" spans="1:32" ht="18" customHeight="1" x14ac:dyDescent="0.15">
      <c r="A30" s="28" t="s">
        <v>43</v>
      </c>
      <c r="B30" s="25">
        <v>0</v>
      </c>
      <c r="C30" s="25">
        <v>0</v>
      </c>
      <c r="D30" s="26">
        <f t="shared" si="2"/>
        <v>0</v>
      </c>
      <c r="E30" s="27">
        <f>ROUND(D30/D34,3)*100</f>
        <v>0</v>
      </c>
      <c r="F30" s="29"/>
    </row>
    <row r="31" spans="1:32" ht="18" customHeight="1" x14ac:dyDescent="0.15">
      <c r="A31" s="28" t="s">
        <v>44</v>
      </c>
      <c r="B31" s="25">
        <v>0</v>
      </c>
      <c r="C31" s="25">
        <v>1</v>
      </c>
      <c r="D31" s="26">
        <f>B31+C31</f>
        <v>1</v>
      </c>
      <c r="E31" s="27">
        <f>ROUND(D31/D34,3)*100</f>
        <v>0.2</v>
      </c>
      <c r="F31" s="29"/>
      <c r="O31" s="52"/>
      <c r="P31" s="52"/>
      <c r="Q31" s="52"/>
      <c r="R31" s="52"/>
      <c r="S31" s="52"/>
    </row>
    <row r="32" spans="1:32" ht="18" customHeight="1" x14ac:dyDescent="0.15">
      <c r="A32" s="28" t="s">
        <v>45</v>
      </c>
      <c r="B32" s="25">
        <v>0</v>
      </c>
      <c r="C32" s="25">
        <v>1</v>
      </c>
      <c r="D32" s="26">
        <f>B32+C32</f>
        <v>1</v>
      </c>
      <c r="E32" s="27">
        <f>ROUND(D32/D34,3)*100</f>
        <v>0.2</v>
      </c>
      <c r="F32" s="29"/>
    </row>
    <row r="33" spans="1:15" ht="18" customHeight="1" x14ac:dyDescent="0.15">
      <c r="A33" s="53" t="s">
        <v>46</v>
      </c>
      <c r="B33" s="54">
        <v>0</v>
      </c>
      <c r="C33" s="54">
        <v>0</v>
      </c>
      <c r="D33" s="55">
        <f>B33+C33</f>
        <v>0</v>
      </c>
      <c r="E33" s="56">
        <f>ROUND(D33/D34,3)*100</f>
        <v>0</v>
      </c>
      <c r="F33" s="29"/>
    </row>
    <row r="34" spans="1:15" ht="18" customHeight="1" x14ac:dyDescent="0.15">
      <c r="A34" s="57" t="s">
        <v>47</v>
      </c>
      <c r="B34" s="58">
        <f>SUM(B6:B33)</f>
        <v>237</v>
      </c>
      <c r="C34" s="58">
        <f>SUM(C6:C33)</f>
        <v>318</v>
      </c>
      <c r="D34" s="58">
        <f>SUM(D6:D33)</f>
        <v>555</v>
      </c>
      <c r="E34" s="59">
        <v>100</v>
      </c>
      <c r="F34" s="60"/>
    </row>
    <row r="35" spans="1:15" ht="11.25" customHeight="1" x14ac:dyDescent="0.15"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  <row r="42" spans="1:15" x14ac:dyDescent="0.15">
      <c r="D42" s="62"/>
    </row>
    <row r="43" spans="1:15" x14ac:dyDescent="0.15">
      <c r="I43" s="63"/>
    </row>
  </sheetData>
  <mergeCells count="5">
    <mergeCell ref="A1:D1"/>
    <mergeCell ref="A3:C3"/>
    <mergeCell ref="D3:E3"/>
    <mergeCell ref="L3:M3"/>
    <mergeCell ref="A4:E4"/>
  </mergeCells>
  <phoneticPr fontId="3"/>
  <pageMargins left="0.4" right="0.2" top="0.28999999999999998" bottom="0.27" header="0.2" footer="0.21"/>
  <pageSetup paperSize="9" scale="9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zoomScaleNormal="100" workbookViewId="0">
      <selection sqref="A1:D1"/>
    </sheetView>
  </sheetViews>
  <sheetFormatPr defaultRowHeight="13.5" x14ac:dyDescent="0.15"/>
  <cols>
    <col min="1" max="1" width="1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9" width="6.875" customWidth="1"/>
    <col min="30" max="32" width="6.125" customWidth="1"/>
  </cols>
  <sheetData>
    <row r="1" spans="1:33" ht="26.25" customHeight="1" x14ac:dyDescent="0.15">
      <c r="A1" s="88" t="s">
        <v>0</v>
      </c>
      <c r="B1" s="89"/>
      <c r="C1" s="89"/>
      <c r="D1" s="90"/>
      <c r="E1" s="1"/>
      <c r="F1" s="1"/>
      <c r="I1" s="2"/>
      <c r="L1" s="3"/>
      <c r="M1" s="3"/>
      <c r="N1" s="3"/>
    </row>
    <row r="2" spans="1:33" ht="9.75" customHeight="1" x14ac:dyDescent="0.15">
      <c r="A2" s="1"/>
      <c r="B2" s="4"/>
      <c r="C2" s="4"/>
      <c r="D2" s="4"/>
      <c r="E2" s="1"/>
      <c r="F2" s="1"/>
      <c r="I2" s="2"/>
      <c r="L2" s="3"/>
      <c r="M2" s="3"/>
      <c r="N2" s="3"/>
    </row>
    <row r="3" spans="1:33" ht="24" customHeight="1" x14ac:dyDescent="0.15">
      <c r="A3" s="91" t="s">
        <v>1</v>
      </c>
      <c r="B3" s="91"/>
      <c r="C3" s="91"/>
      <c r="D3" s="92" t="s">
        <v>55</v>
      </c>
      <c r="E3" s="92"/>
      <c r="F3" s="5"/>
      <c r="G3" s="5"/>
      <c r="H3" s="5"/>
      <c r="I3" s="5"/>
      <c r="J3" s="5"/>
      <c r="K3" s="5"/>
      <c r="L3" s="92"/>
      <c r="M3" s="92"/>
      <c r="N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  <c r="AG3" s="7"/>
    </row>
    <row r="4" spans="1:33" ht="18" customHeight="1" thickBot="1" x14ac:dyDescent="0.2">
      <c r="A4" s="93" t="s">
        <v>3</v>
      </c>
      <c r="B4" s="94"/>
      <c r="C4" s="94"/>
      <c r="D4" s="94"/>
      <c r="E4" s="95"/>
      <c r="F4" s="5"/>
      <c r="G4" s="67"/>
      <c r="H4" s="68"/>
      <c r="I4" s="68"/>
      <c r="J4" s="67"/>
      <c r="K4" s="69"/>
      <c r="T4" s="9" t="s">
        <v>4</v>
      </c>
      <c r="U4" s="10" t="s">
        <v>5</v>
      </c>
      <c r="V4" s="10" t="s">
        <v>6</v>
      </c>
      <c r="W4" s="9" t="s">
        <v>7</v>
      </c>
      <c r="X4" s="11" t="s">
        <v>8</v>
      </c>
      <c r="Y4" s="12"/>
      <c r="Z4" s="12"/>
      <c r="AA4" s="12"/>
      <c r="AB4" s="12"/>
      <c r="AC4" s="12"/>
      <c r="AD4" s="12"/>
      <c r="AE4" s="12"/>
      <c r="AF4" s="12"/>
      <c r="AG4" s="7"/>
    </row>
    <row r="5" spans="1:33" ht="18" customHeight="1" thickTop="1" x14ac:dyDescent="0.15">
      <c r="A5" s="13" t="s">
        <v>4</v>
      </c>
      <c r="B5" s="14" t="s">
        <v>5</v>
      </c>
      <c r="C5" s="14" t="s">
        <v>6</v>
      </c>
      <c r="D5" s="13" t="s">
        <v>7</v>
      </c>
      <c r="E5" s="15" t="s">
        <v>8</v>
      </c>
      <c r="G5" s="70"/>
      <c r="H5" s="71"/>
      <c r="I5" s="71"/>
      <c r="J5" s="71"/>
      <c r="K5" s="72"/>
      <c r="T5" s="16" t="s">
        <v>9</v>
      </c>
      <c r="U5" s="22">
        <v>112</v>
      </c>
      <c r="V5" s="22">
        <v>118</v>
      </c>
      <c r="W5" s="22">
        <f>U5+V5</f>
        <v>230</v>
      </c>
      <c r="X5" s="18">
        <f>ROUND(W5/$D$28,3)*100</f>
        <v>41.6</v>
      </c>
      <c r="Y5" s="20"/>
      <c r="Z5" s="20"/>
      <c r="AA5" s="20"/>
      <c r="AB5" s="20"/>
      <c r="AC5" s="20"/>
      <c r="AD5" s="20"/>
      <c r="AE5" s="20"/>
      <c r="AF5" s="7"/>
      <c r="AG5" s="7"/>
    </row>
    <row r="6" spans="1:33" ht="18" customHeight="1" x14ac:dyDescent="0.15">
      <c r="A6" s="21" t="s">
        <v>9</v>
      </c>
      <c r="B6" s="22">
        <v>112</v>
      </c>
      <c r="C6" s="22">
        <v>118</v>
      </c>
      <c r="D6" s="22">
        <f>B6+C6</f>
        <v>230</v>
      </c>
      <c r="E6" s="23">
        <f>ROUND(D6/$D$28,3)*100</f>
        <v>41.6</v>
      </c>
      <c r="G6" s="73"/>
      <c r="H6" s="74"/>
      <c r="I6" s="74"/>
      <c r="J6" s="71"/>
      <c r="K6" s="72"/>
      <c r="T6" s="24" t="s">
        <v>10</v>
      </c>
      <c r="U6" s="25">
        <v>53</v>
      </c>
      <c r="V6" s="25">
        <v>109</v>
      </c>
      <c r="W6" s="26">
        <f>U6+V6</f>
        <v>162</v>
      </c>
      <c r="X6" s="27">
        <f>ROUND(W6/$D$28,3)*100</f>
        <v>29.299999999999997</v>
      </c>
      <c r="Y6" s="20"/>
      <c r="Z6" s="20"/>
      <c r="AA6" s="20"/>
      <c r="AB6" s="20"/>
      <c r="AC6" s="20"/>
      <c r="AD6" s="20"/>
      <c r="AE6" s="20"/>
      <c r="AF6" s="7"/>
      <c r="AG6" s="7"/>
    </row>
    <row r="7" spans="1:33" ht="18" customHeight="1" x14ac:dyDescent="0.15">
      <c r="A7" s="28" t="s">
        <v>10</v>
      </c>
      <c r="B7" s="25">
        <v>53</v>
      </c>
      <c r="C7" s="25">
        <v>109</v>
      </c>
      <c r="D7" s="26">
        <f>B7+C7</f>
        <v>162</v>
      </c>
      <c r="E7" s="27">
        <f>ROUND(D7/$D$28,3)*100</f>
        <v>29.299999999999997</v>
      </c>
      <c r="F7" s="29"/>
      <c r="G7" s="73"/>
      <c r="H7" s="74"/>
      <c r="I7" s="74"/>
      <c r="J7" s="71"/>
      <c r="K7" s="72"/>
      <c r="T7" s="24" t="s">
        <v>11</v>
      </c>
      <c r="U7" s="25">
        <v>6</v>
      </c>
      <c r="V7" s="25">
        <v>56</v>
      </c>
      <c r="W7" s="26">
        <f t="shared" ref="W7:W12" si="0">U7+V7</f>
        <v>62</v>
      </c>
      <c r="X7" s="27">
        <f t="shared" ref="X7:X12" si="1">ROUND(W7/$D$28,3)*100</f>
        <v>11.200000000000001</v>
      </c>
      <c r="Y7" s="20"/>
      <c r="Z7" s="20"/>
      <c r="AA7" s="20"/>
      <c r="AB7" s="20"/>
      <c r="AC7" s="20"/>
      <c r="AD7" s="20"/>
      <c r="AE7" s="20"/>
      <c r="AF7" s="7"/>
      <c r="AG7" s="7"/>
    </row>
    <row r="8" spans="1:33" ht="18" customHeight="1" x14ac:dyDescent="0.15">
      <c r="A8" s="28" t="s">
        <v>11</v>
      </c>
      <c r="B8" s="25">
        <v>6</v>
      </c>
      <c r="C8" s="25">
        <v>56</v>
      </c>
      <c r="D8" s="26">
        <f t="shared" ref="D8:D25" si="2">B8+C8</f>
        <v>62</v>
      </c>
      <c r="E8" s="27">
        <f t="shared" ref="E8:E27" si="3">ROUND(D8/$D$28,3)*100</f>
        <v>11.200000000000001</v>
      </c>
      <c r="F8" s="29"/>
      <c r="G8" s="73"/>
      <c r="H8" s="74"/>
      <c r="I8" s="74"/>
      <c r="J8" s="71"/>
      <c r="K8" s="72"/>
      <c r="T8" s="24" t="s">
        <v>12</v>
      </c>
      <c r="U8" s="25">
        <v>17</v>
      </c>
      <c r="V8" s="25">
        <v>14</v>
      </c>
      <c r="W8" s="26">
        <f t="shared" si="0"/>
        <v>31</v>
      </c>
      <c r="X8" s="27">
        <f t="shared" si="1"/>
        <v>5.6000000000000005</v>
      </c>
      <c r="Y8" s="20"/>
      <c r="Z8" s="20"/>
      <c r="AA8" s="20"/>
      <c r="AB8" s="20"/>
      <c r="AC8" s="20"/>
      <c r="AD8" s="20"/>
      <c r="AE8" s="20"/>
      <c r="AF8" s="7"/>
      <c r="AG8" s="7"/>
    </row>
    <row r="9" spans="1:33" ht="18" customHeight="1" x14ac:dyDescent="0.15">
      <c r="A9" s="28" t="s">
        <v>12</v>
      </c>
      <c r="B9" s="25">
        <v>17</v>
      </c>
      <c r="C9" s="25">
        <v>14</v>
      </c>
      <c r="D9" s="26">
        <f t="shared" si="2"/>
        <v>31</v>
      </c>
      <c r="E9" s="27">
        <f t="shared" si="3"/>
        <v>5.6000000000000005</v>
      </c>
      <c r="F9" s="29"/>
      <c r="G9" s="73"/>
      <c r="H9" s="74"/>
      <c r="I9" s="74"/>
      <c r="J9" s="71"/>
      <c r="K9" s="72"/>
      <c r="T9" s="24" t="s">
        <v>13</v>
      </c>
      <c r="U9" s="25">
        <v>13</v>
      </c>
      <c r="V9" s="25">
        <v>6</v>
      </c>
      <c r="W9" s="26">
        <f t="shared" si="0"/>
        <v>19</v>
      </c>
      <c r="X9" s="27">
        <f t="shared" si="1"/>
        <v>3.4000000000000004</v>
      </c>
      <c r="Y9" s="20"/>
      <c r="Z9" s="20"/>
      <c r="AA9" s="20"/>
      <c r="AB9" s="20"/>
      <c r="AC9" s="20"/>
      <c r="AD9" s="20"/>
      <c r="AE9" s="20"/>
      <c r="AF9" s="20"/>
      <c r="AG9" s="7"/>
    </row>
    <row r="10" spans="1:33" ht="18" customHeight="1" x14ac:dyDescent="0.15">
      <c r="A10" s="28" t="s">
        <v>13</v>
      </c>
      <c r="B10" s="25">
        <v>13</v>
      </c>
      <c r="C10" s="25">
        <v>6</v>
      </c>
      <c r="D10" s="26">
        <f t="shared" si="2"/>
        <v>19</v>
      </c>
      <c r="E10" s="27">
        <f t="shared" si="3"/>
        <v>3.4000000000000004</v>
      </c>
      <c r="F10" s="29"/>
      <c r="G10" s="73"/>
      <c r="H10" s="74"/>
      <c r="I10" s="74"/>
      <c r="J10" s="71"/>
      <c r="K10" s="72"/>
      <c r="T10" s="24" t="s">
        <v>36</v>
      </c>
      <c r="U10" s="25">
        <v>10</v>
      </c>
      <c r="V10" s="25">
        <v>2</v>
      </c>
      <c r="W10" s="26">
        <f t="shared" si="0"/>
        <v>12</v>
      </c>
      <c r="X10" s="27">
        <f t="shared" si="1"/>
        <v>2.1999999999999997</v>
      </c>
    </row>
    <row r="11" spans="1:33" ht="18" customHeight="1" x14ac:dyDescent="0.15">
      <c r="A11" s="28" t="s">
        <v>36</v>
      </c>
      <c r="B11" s="25">
        <v>10</v>
      </c>
      <c r="C11" s="25">
        <v>2</v>
      </c>
      <c r="D11" s="26">
        <f t="shared" si="2"/>
        <v>12</v>
      </c>
      <c r="E11" s="27">
        <f t="shared" si="3"/>
        <v>2.1999999999999997</v>
      </c>
      <c r="F11" s="29"/>
      <c r="G11" s="73"/>
      <c r="H11" s="74"/>
      <c r="I11" s="74"/>
      <c r="J11" s="71"/>
      <c r="K11" s="72"/>
      <c r="T11" s="24" t="s">
        <v>56</v>
      </c>
      <c r="U11" s="25">
        <v>6</v>
      </c>
      <c r="V11" s="25">
        <v>0</v>
      </c>
      <c r="W11" s="26">
        <f t="shared" si="0"/>
        <v>6</v>
      </c>
      <c r="X11" s="27">
        <f t="shared" si="1"/>
        <v>1.0999999999999999</v>
      </c>
    </row>
    <row r="12" spans="1:33" ht="18" customHeight="1" x14ac:dyDescent="0.15">
      <c r="A12" s="28" t="s">
        <v>56</v>
      </c>
      <c r="B12" s="25">
        <v>6</v>
      </c>
      <c r="C12" s="25">
        <v>0</v>
      </c>
      <c r="D12" s="26">
        <f t="shared" si="2"/>
        <v>6</v>
      </c>
      <c r="E12" s="27">
        <f t="shared" si="3"/>
        <v>1.0999999999999999</v>
      </c>
      <c r="F12" s="29"/>
      <c r="G12" s="73"/>
      <c r="H12" s="74"/>
      <c r="I12" s="74"/>
      <c r="J12" s="71"/>
      <c r="K12" s="72"/>
      <c r="T12" s="28" t="s">
        <v>15</v>
      </c>
      <c r="U12" s="25">
        <v>4</v>
      </c>
      <c r="V12" s="25">
        <v>1</v>
      </c>
      <c r="W12" s="26">
        <f t="shared" si="0"/>
        <v>5</v>
      </c>
      <c r="X12" s="27">
        <f t="shared" si="1"/>
        <v>0.89999999999999991</v>
      </c>
    </row>
    <row r="13" spans="1:33" ht="18" customHeight="1" x14ac:dyDescent="0.15">
      <c r="A13" s="28" t="s">
        <v>15</v>
      </c>
      <c r="B13" s="25">
        <v>4</v>
      </c>
      <c r="C13" s="25">
        <v>1</v>
      </c>
      <c r="D13" s="26">
        <f t="shared" si="2"/>
        <v>5</v>
      </c>
      <c r="E13" s="27">
        <f t="shared" si="3"/>
        <v>0.89999999999999991</v>
      </c>
      <c r="F13" s="29"/>
      <c r="G13" s="73"/>
      <c r="H13" s="74"/>
      <c r="I13" s="74"/>
      <c r="J13" s="71"/>
      <c r="K13" s="72"/>
      <c r="T13" s="30" t="s">
        <v>20</v>
      </c>
      <c r="U13" s="31">
        <f>B28-SUM(U5:U12)</f>
        <v>17</v>
      </c>
      <c r="V13" s="31">
        <f>C28-SUM(V5:V12)</f>
        <v>9</v>
      </c>
      <c r="W13" s="32">
        <f>U13+V13</f>
        <v>26</v>
      </c>
      <c r="X13" s="75">
        <f>ROUND(W13/$D$28,3)*100</f>
        <v>4.7</v>
      </c>
    </row>
    <row r="14" spans="1:33" ht="18" customHeight="1" x14ac:dyDescent="0.15">
      <c r="A14" s="28" t="s">
        <v>19</v>
      </c>
      <c r="B14" s="25">
        <v>1</v>
      </c>
      <c r="C14" s="25">
        <v>1</v>
      </c>
      <c r="D14" s="26">
        <f t="shared" si="2"/>
        <v>2</v>
      </c>
      <c r="E14" s="27">
        <f t="shared" si="3"/>
        <v>0.4</v>
      </c>
      <c r="F14" s="29"/>
      <c r="G14" s="76"/>
      <c r="H14" s="74"/>
      <c r="I14" s="74"/>
      <c r="J14" s="74"/>
      <c r="K14" s="77"/>
      <c r="L14" s="96" t="s">
        <v>23</v>
      </c>
      <c r="M14" s="96"/>
      <c r="N14" s="96"/>
      <c r="O14" s="96"/>
      <c r="P14" s="96"/>
      <c r="Q14" s="96"/>
      <c r="R14" s="96"/>
      <c r="U14" s="34">
        <f>B28</f>
        <v>238</v>
      </c>
      <c r="V14" s="34">
        <f>C28</f>
        <v>315</v>
      </c>
      <c r="W14" s="34">
        <f>D28</f>
        <v>553</v>
      </c>
      <c r="X14" s="35">
        <f>SUM(X5:X13)</f>
        <v>100.00000000000001</v>
      </c>
    </row>
    <row r="15" spans="1:33" ht="18" customHeight="1" x14ac:dyDescent="0.15">
      <c r="A15" s="28" t="s">
        <v>21</v>
      </c>
      <c r="B15" s="25">
        <v>2</v>
      </c>
      <c r="C15" s="25">
        <v>1</v>
      </c>
      <c r="D15" s="26">
        <f t="shared" si="2"/>
        <v>3</v>
      </c>
      <c r="E15" s="27">
        <f t="shared" si="3"/>
        <v>0.5</v>
      </c>
      <c r="F15" s="29"/>
      <c r="G15" s="78"/>
      <c r="H15" s="79"/>
      <c r="I15" s="79"/>
      <c r="J15" s="79"/>
      <c r="K15" s="79"/>
      <c r="L15" s="96" t="s">
        <v>57</v>
      </c>
      <c r="M15" s="96"/>
      <c r="N15" s="96"/>
      <c r="O15" s="96"/>
      <c r="P15" s="96"/>
      <c r="Q15" s="96"/>
      <c r="R15" s="96"/>
      <c r="T15" s="36" t="s">
        <v>23</v>
      </c>
      <c r="U15" s="37"/>
      <c r="V15" s="37"/>
      <c r="W15" s="37"/>
      <c r="X15" s="37"/>
    </row>
    <row r="16" spans="1:33" ht="18" customHeight="1" x14ac:dyDescent="0.15">
      <c r="A16" s="28" t="s">
        <v>24</v>
      </c>
      <c r="B16" s="25">
        <v>2</v>
      </c>
      <c r="C16" s="25">
        <v>1</v>
      </c>
      <c r="D16" s="26">
        <f t="shared" si="2"/>
        <v>3</v>
      </c>
      <c r="E16" s="27">
        <f t="shared" si="3"/>
        <v>0.5</v>
      </c>
      <c r="F16" s="29"/>
      <c r="G16" s="80"/>
      <c r="H16" s="79"/>
      <c r="I16" s="79"/>
      <c r="J16" s="79"/>
      <c r="K16" s="79"/>
      <c r="L16" s="37"/>
      <c r="M16" s="37"/>
      <c r="N16" s="37"/>
      <c r="O16" s="38"/>
      <c r="P16" s="38"/>
      <c r="T16" s="39" t="s">
        <v>58</v>
      </c>
      <c r="U16" s="37"/>
      <c r="V16" s="37"/>
      <c r="W16" s="37"/>
      <c r="X16" s="37"/>
    </row>
    <row r="17" spans="1:32" ht="18" customHeight="1" x14ac:dyDescent="0.15">
      <c r="A17" s="28" t="s">
        <v>28</v>
      </c>
      <c r="B17" s="25">
        <v>2</v>
      </c>
      <c r="C17" s="25">
        <v>1</v>
      </c>
      <c r="D17" s="26">
        <f t="shared" si="2"/>
        <v>3</v>
      </c>
      <c r="E17" s="27">
        <f t="shared" si="3"/>
        <v>0.5</v>
      </c>
      <c r="F17" s="29"/>
    </row>
    <row r="18" spans="1:32" ht="18" customHeight="1" x14ac:dyDescent="0.15">
      <c r="A18" s="28" t="s">
        <v>37</v>
      </c>
      <c r="B18" s="25">
        <v>2</v>
      </c>
      <c r="C18" s="25">
        <v>1</v>
      </c>
      <c r="D18" s="26">
        <f t="shared" si="2"/>
        <v>3</v>
      </c>
      <c r="E18" s="27">
        <f t="shared" si="3"/>
        <v>0.5</v>
      </c>
      <c r="F18" s="29"/>
    </row>
    <row r="19" spans="1:32" ht="18" customHeight="1" x14ac:dyDescent="0.15">
      <c r="A19" s="28" t="s">
        <v>17</v>
      </c>
      <c r="B19" s="25">
        <v>2</v>
      </c>
      <c r="C19" s="25">
        <v>0</v>
      </c>
      <c r="D19" s="26">
        <f t="shared" si="2"/>
        <v>2</v>
      </c>
      <c r="E19" s="27">
        <f t="shared" si="3"/>
        <v>0.4</v>
      </c>
      <c r="F19" s="29"/>
      <c r="T19" s="40" t="s">
        <v>54</v>
      </c>
      <c r="U19" s="41"/>
      <c r="AF19" s="42" t="s">
        <v>30</v>
      </c>
    </row>
    <row r="20" spans="1:32" ht="18" customHeight="1" x14ac:dyDescent="0.15">
      <c r="A20" s="28" t="s">
        <v>27</v>
      </c>
      <c r="B20" s="25">
        <v>2</v>
      </c>
      <c r="C20" s="25">
        <v>0</v>
      </c>
      <c r="D20" s="26">
        <f t="shared" si="2"/>
        <v>2</v>
      </c>
      <c r="E20" s="27">
        <f t="shared" si="3"/>
        <v>0.4</v>
      </c>
      <c r="F20" s="29"/>
      <c r="T20" s="64"/>
      <c r="U20" s="43">
        <v>4</v>
      </c>
      <c r="V20" s="43">
        <v>5</v>
      </c>
      <c r="W20" s="43">
        <v>6</v>
      </c>
      <c r="X20" s="43">
        <v>7</v>
      </c>
      <c r="Y20" s="43">
        <v>8</v>
      </c>
      <c r="Z20" s="43">
        <v>9</v>
      </c>
      <c r="AA20" s="43">
        <v>10</v>
      </c>
      <c r="AB20" s="43">
        <v>11</v>
      </c>
      <c r="AC20" s="43">
        <v>12</v>
      </c>
      <c r="AD20" s="43">
        <v>1</v>
      </c>
      <c r="AE20" s="43">
        <v>2</v>
      </c>
      <c r="AF20" s="43">
        <v>3</v>
      </c>
    </row>
    <row r="21" spans="1:32" ht="18" customHeight="1" x14ac:dyDescent="0.15">
      <c r="A21" s="28" t="s">
        <v>59</v>
      </c>
      <c r="B21" s="25">
        <v>2</v>
      </c>
      <c r="C21" s="25">
        <v>0</v>
      </c>
      <c r="D21" s="26">
        <f t="shared" si="2"/>
        <v>2</v>
      </c>
      <c r="E21" s="27">
        <f t="shared" si="3"/>
        <v>0.4</v>
      </c>
      <c r="F21" s="29"/>
      <c r="T21" s="44" t="s">
        <v>33</v>
      </c>
      <c r="U21" s="45">
        <v>237</v>
      </c>
      <c r="V21" s="45">
        <v>238</v>
      </c>
      <c r="W21" s="45"/>
      <c r="X21" s="45"/>
      <c r="Y21" s="45"/>
      <c r="Z21" s="45"/>
      <c r="AA21" s="45"/>
      <c r="AB21" s="45"/>
      <c r="AC21" s="45"/>
      <c r="AD21" s="45"/>
      <c r="AE21" s="45"/>
      <c r="AF21" s="65"/>
    </row>
    <row r="22" spans="1:32" ht="18" customHeight="1" x14ac:dyDescent="0.15">
      <c r="A22" s="28" t="s">
        <v>26</v>
      </c>
      <c r="B22" s="25">
        <v>1</v>
      </c>
      <c r="C22" s="25">
        <v>0</v>
      </c>
      <c r="D22" s="26">
        <f t="shared" si="2"/>
        <v>1</v>
      </c>
      <c r="E22" s="27">
        <f t="shared" si="3"/>
        <v>0.2</v>
      </c>
      <c r="F22" s="29"/>
      <c r="T22" s="47" t="s">
        <v>35</v>
      </c>
      <c r="U22" s="48">
        <v>318</v>
      </c>
      <c r="V22" s="48">
        <v>315</v>
      </c>
      <c r="W22" s="48"/>
      <c r="X22" s="48"/>
      <c r="Y22" s="48"/>
      <c r="Z22" s="48"/>
      <c r="AA22" s="48"/>
      <c r="AB22" s="48"/>
      <c r="AC22" s="48"/>
      <c r="AD22" s="48"/>
      <c r="AE22" s="48"/>
      <c r="AF22" s="66"/>
    </row>
    <row r="23" spans="1:32" ht="18" customHeight="1" x14ac:dyDescent="0.15">
      <c r="A23" s="28" t="s">
        <v>31</v>
      </c>
      <c r="B23" s="25">
        <v>0</v>
      </c>
      <c r="C23" s="25">
        <v>1</v>
      </c>
      <c r="D23" s="26">
        <f t="shared" si="2"/>
        <v>1</v>
      </c>
      <c r="E23" s="27">
        <f t="shared" si="3"/>
        <v>0.2</v>
      </c>
      <c r="F23" s="29"/>
      <c r="T23" s="50" t="s">
        <v>7</v>
      </c>
      <c r="U23" s="51">
        <f>SUM(U21:U22)</f>
        <v>555</v>
      </c>
      <c r="V23" s="51">
        <f t="shared" ref="V23:AF23" si="4">SUM(V21:V22)</f>
        <v>553</v>
      </c>
      <c r="W23" s="51">
        <f t="shared" si="4"/>
        <v>0</v>
      </c>
      <c r="X23" s="51">
        <f t="shared" si="4"/>
        <v>0</v>
      </c>
      <c r="Y23" s="51">
        <f t="shared" si="4"/>
        <v>0</v>
      </c>
      <c r="Z23" s="51">
        <f t="shared" si="4"/>
        <v>0</v>
      </c>
      <c r="AA23" s="51">
        <f t="shared" si="4"/>
        <v>0</v>
      </c>
      <c r="AB23" s="51">
        <f t="shared" si="4"/>
        <v>0</v>
      </c>
      <c r="AC23" s="51">
        <f t="shared" si="4"/>
        <v>0</v>
      </c>
      <c r="AD23" s="51">
        <f t="shared" si="4"/>
        <v>0</v>
      </c>
      <c r="AE23" s="51">
        <f t="shared" si="4"/>
        <v>0</v>
      </c>
      <c r="AF23" s="51">
        <f t="shared" si="4"/>
        <v>0</v>
      </c>
    </row>
    <row r="24" spans="1:32" ht="18" customHeight="1" x14ac:dyDescent="0.15">
      <c r="A24" s="28" t="s">
        <v>32</v>
      </c>
      <c r="B24" s="25">
        <v>0</v>
      </c>
      <c r="C24" s="25">
        <v>1</v>
      </c>
      <c r="D24" s="26">
        <f t="shared" si="2"/>
        <v>1</v>
      </c>
      <c r="E24" s="27">
        <f t="shared" si="3"/>
        <v>0.2</v>
      </c>
      <c r="F24" s="29"/>
    </row>
    <row r="25" spans="1:32" ht="18" customHeight="1" x14ac:dyDescent="0.15">
      <c r="A25" s="28" t="s">
        <v>38</v>
      </c>
      <c r="B25" s="25">
        <v>1</v>
      </c>
      <c r="C25" s="25">
        <v>0</v>
      </c>
      <c r="D25" s="26">
        <f t="shared" si="2"/>
        <v>1</v>
      </c>
      <c r="E25" s="27">
        <f t="shared" si="3"/>
        <v>0.2</v>
      </c>
      <c r="F25" s="29"/>
    </row>
    <row r="26" spans="1:32" ht="18" customHeight="1" x14ac:dyDescent="0.15">
      <c r="A26" s="28" t="s">
        <v>60</v>
      </c>
      <c r="B26" s="25">
        <v>0</v>
      </c>
      <c r="C26" s="25">
        <v>1</v>
      </c>
      <c r="D26" s="26">
        <f>B26+C26</f>
        <v>1</v>
      </c>
      <c r="E26" s="27">
        <f t="shared" si="3"/>
        <v>0.2</v>
      </c>
      <c r="F26" s="29"/>
    </row>
    <row r="27" spans="1:32" ht="18" customHeight="1" x14ac:dyDescent="0.15">
      <c r="A27" s="28" t="s">
        <v>61</v>
      </c>
      <c r="B27" s="25">
        <v>0</v>
      </c>
      <c r="C27" s="25">
        <v>1</v>
      </c>
      <c r="D27" s="26">
        <f>B27+C27</f>
        <v>1</v>
      </c>
      <c r="E27" s="27">
        <f t="shared" si="3"/>
        <v>0.2</v>
      </c>
      <c r="F27" s="29"/>
    </row>
    <row r="28" spans="1:32" ht="18" customHeight="1" x14ac:dyDescent="0.15">
      <c r="A28" s="57" t="s">
        <v>47</v>
      </c>
      <c r="B28" s="58">
        <f>SUM(B6:B27)</f>
        <v>238</v>
      </c>
      <c r="C28" s="58">
        <f>SUM(C6:C27)</f>
        <v>315</v>
      </c>
      <c r="D28" s="58">
        <f>SUM(D6:D27)</f>
        <v>553</v>
      </c>
      <c r="E28" s="59">
        <v>100</v>
      </c>
      <c r="F28" s="29"/>
    </row>
    <row r="29" spans="1:32" ht="18" customHeight="1" x14ac:dyDescent="0.15">
      <c r="A29" s="73"/>
      <c r="B29" s="81"/>
      <c r="C29" s="81"/>
      <c r="D29" s="71"/>
      <c r="E29" s="82"/>
      <c r="F29" s="29"/>
      <c r="T29" s="52"/>
      <c r="U29" s="52"/>
      <c r="V29" s="52"/>
      <c r="W29" s="52"/>
      <c r="X29" s="52"/>
      <c r="Y29" s="52"/>
      <c r="Z29" s="52"/>
      <c r="AA29" s="52"/>
    </row>
    <row r="30" spans="1:32" ht="18" customHeight="1" x14ac:dyDescent="0.15">
      <c r="A30" s="73"/>
      <c r="B30" s="81"/>
      <c r="C30" s="81"/>
      <c r="D30" s="71"/>
      <c r="E30" s="82"/>
      <c r="F30" s="29"/>
    </row>
    <row r="31" spans="1:32" ht="18" customHeight="1" x14ac:dyDescent="0.15">
      <c r="A31" s="73"/>
      <c r="B31" s="81"/>
      <c r="C31" s="81"/>
      <c r="D31" s="71"/>
      <c r="E31" s="82"/>
      <c r="F31" s="29"/>
      <c r="O31" s="52"/>
      <c r="P31" s="52"/>
      <c r="Q31" s="52"/>
      <c r="R31" s="52"/>
      <c r="S31" s="52"/>
    </row>
    <row r="32" spans="1:32" ht="18" customHeight="1" x14ac:dyDescent="0.15">
      <c r="A32" s="73"/>
      <c r="B32" s="81"/>
      <c r="C32" s="81"/>
      <c r="D32" s="71"/>
      <c r="E32" s="82"/>
      <c r="F32" s="29"/>
    </row>
    <row r="33" spans="1:15" ht="18" customHeight="1" x14ac:dyDescent="0.15">
      <c r="A33" s="83"/>
      <c r="B33" s="81"/>
      <c r="C33" s="81"/>
      <c r="D33" s="71"/>
      <c r="E33" s="82"/>
      <c r="F33" s="29"/>
    </row>
    <row r="34" spans="1:15" ht="18" customHeight="1" x14ac:dyDescent="0.15">
      <c r="A34" s="83"/>
      <c r="B34" s="81"/>
      <c r="C34" s="81"/>
      <c r="D34" s="81"/>
      <c r="E34" s="84"/>
      <c r="F34" s="60"/>
    </row>
    <row r="35" spans="1:15" ht="11.25" customHeight="1" x14ac:dyDescent="0.15"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  <row r="42" spans="1:15" x14ac:dyDescent="0.15">
      <c r="D42" s="62"/>
    </row>
    <row r="43" spans="1:15" x14ac:dyDescent="0.15">
      <c r="I43" s="63"/>
    </row>
  </sheetData>
  <mergeCells count="7">
    <mergeCell ref="L15:R15"/>
    <mergeCell ref="A1:D1"/>
    <mergeCell ref="A3:C3"/>
    <mergeCell ref="D3:E3"/>
    <mergeCell ref="L3:M3"/>
    <mergeCell ref="A4:E4"/>
    <mergeCell ref="L14:R14"/>
  </mergeCells>
  <phoneticPr fontId="3"/>
  <pageMargins left="0.4" right="0.2" top="0.28999999999999998" bottom="0.27" header="0.2" footer="0.21"/>
  <pageSetup paperSize="9" scale="9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zoomScaleNormal="100" workbookViewId="0">
      <selection sqref="A1:D1"/>
    </sheetView>
  </sheetViews>
  <sheetFormatPr defaultRowHeight="13.5" x14ac:dyDescent="0.15"/>
  <cols>
    <col min="1" max="1" width="1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9" width="6.875" customWidth="1"/>
    <col min="30" max="32" width="6.125" customWidth="1"/>
  </cols>
  <sheetData>
    <row r="1" spans="1:33" ht="26.25" customHeight="1" x14ac:dyDescent="0.15">
      <c r="A1" s="88" t="s">
        <v>0</v>
      </c>
      <c r="B1" s="89"/>
      <c r="C1" s="89"/>
      <c r="D1" s="90"/>
      <c r="E1" s="1"/>
      <c r="F1" s="1"/>
      <c r="I1" s="2"/>
      <c r="L1" s="3"/>
      <c r="M1" s="3"/>
      <c r="N1" s="3"/>
    </row>
    <row r="2" spans="1:33" ht="9.75" customHeight="1" x14ac:dyDescent="0.15">
      <c r="A2" s="1"/>
      <c r="B2" s="4"/>
      <c r="C2" s="4"/>
      <c r="D2" s="4"/>
      <c r="E2" s="1"/>
      <c r="F2" s="1"/>
      <c r="I2" s="2"/>
      <c r="L2" s="3"/>
      <c r="M2" s="3"/>
      <c r="N2" s="3"/>
    </row>
    <row r="3" spans="1:33" ht="24" customHeight="1" x14ac:dyDescent="0.15">
      <c r="A3" s="91" t="s">
        <v>1</v>
      </c>
      <c r="B3" s="91"/>
      <c r="C3" s="91"/>
      <c r="D3" s="92" t="s">
        <v>62</v>
      </c>
      <c r="E3" s="92"/>
      <c r="F3" s="5"/>
      <c r="G3" s="5"/>
      <c r="H3" s="5"/>
      <c r="I3" s="5"/>
      <c r="J3" s="5"/>
      <c r="K3" s="5"/>
      <c r="L3" s="92"/>
      <c r="M3" s="92"/>
      <c r="N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  <c r="AG3" s="7"/>
    </row>
    <row r="4" spans="1:33" ht="18" customHeight="1" thickBot="1" x14ac:dyDescent="0.2">
      <c r="A4" s="93" t="s">
        <v>3</v>
      </c>
      <c r="B4" s="94"/>
      <c r="C4" s="94"/>
      <c r="D4" s="94"/>
      <c r="E4" s="95"/>
      <c r="F4" s="5"/>
      <c r="G4" s="67"/>
      <c r="H4" s="68"/>
      <c r="I4" s="68"/>
      <c r="J4" s="67"/>
      <c r="K4" s="69"/>
      <c r="T4" s="9" t="s">
        <v>4</v>
      </c>
      <c r="U4" s="10" t="s">
        <v>5</v>
      </c>
      <c r="V4" s="10" t="s">
        <v>6</v>
      </c>
      <c r="W4" s="9" t="s">
        <v>7</v>
      </c>
      <c r="X4" s="11" t="s">
        <v>8</v>
      </c>
      <c r="Y4" s="12"/>
      <c r="Z4" s="12"/>
      <c r="AA4" s="12"/>
      <c r="AB4" s="12"/>
      <c r="AC4" s="12"/>
      <c r="AD4" s="12"/>
      <c r="AE4" s="12"/>
      <c r="AF4" s="12"/>
      <c r="AG4" s="7"/>
    </row>
    <row r="5" spans="1:33" ht="18" customHeight="1" thickTop="1" x14ac:dyDescent="0.15">
      <c r="A5" s="13" t="s">
        <v>4</v>
      </c>
      <c r="B5" s="14" t="s">
        <v>5</v>
      </c>
      <c r="C5" s="14" t="s">
        <v>6</v>
      </c>
      <c r="D5" s="13" t="s">
        <v>7</v>
      </c>
      <c r="E5" s="15" t="s">
        <v>8</v>
      </c>
      <c r="G5" s="70"/>
      <c r="H5" s="71"/>
      <c r="I5" s="71"/>
      <c r="J5" s="71"/>
      <c r="K5" s="72"/>
      <c r="T5" s="16" t="s">
        <v>9</v>
      </c>
      <c r="U5" s="22">
        <v>113</v>
      </c>
      <c r="V5" s="22">
        <v>117</v>
      </c>
      <c r="W5" s="22">
        <v>230</v>
      </c>
      <c r="X5" s="18">
        <f>ROUND(W5/$D$28,3)*100</f>
        <v>41.6</v>
      </c>
      <c r="Y5" s="20"/>
      <c r="Z5" s="20"/>
      <c r="AA5" s="20"/>
      <c r="AB5" s="20"/>
      <c r="AC5" s="20"/>
      <c r="AD5" s="20"/>
      <c r="AE5" s="20"/>
      <c r="AF5" s="7"/>
      <c r="AG5" s="7"/>
    </row>
    <row r="6" spans="1:33" ht="18" customHeight="1" x14ac:dyDescent="0.15">
      <c r="A6" s="21" t="s">
        <v>9</v>
      </c>
      <c r="B6" s="22">
        <v>113</v>
      </c>
      <c r="C6" s="22">
        <v>117</v>
      </c>
      <c r="D6" s="22">
        <f t="shared" ref="D6:D27" si="0">B6+C6</f>
        <v>230</v>
      </c>
      <c r="E6" s="23">
        <f>ROUND(D6/$D$28,3)*100</f>
        <v>41.6</v>
      </c>
      <c r="G6" s="73"/>
      <c r="H6" s="74"/>
      <c r="I6" s="74"/>
      <c r="J6" s="71"/>
      <c r="K6" s="72"/>
      <c r="T6" s="24" t="s">
        <v>10</v>
      </c>
      <c r="U6" s="25">
        <v>54</v>
      </c>
      <c r="V6" s="25">
        <v>96</v>
      </c>
      <c r="W6" s="26">
        <v>150</v>
      </c>
      <c r="X6" s="27">
        <f>ROUND(W6/$D$28,3)*100</f>
        <v>27.1</v>
      </c>
      <c r="Y6" s="20"/>
      <c r="Z6" s="20"/>
      <c r="AA6" s="20"/>
      <c r="AB6" s="20"/>
      <c r="AC6" s="20"/>
      <c r="AD6" s="20"/>
      <c r="AE6" s="20"/>
      <c r="AF6" s="7"/>
      <c r="AG6" s="7"/>
    </row>
    <row r="7" spans="1:33" ht="18" customHeight="1" x14ac:dyDescent="0.15">
      <c r="A7" s="28" t="s">
        <v>10</v>
      </c>
      <c r="B7" s="25">
        <v>54</v>
      </c>
      <c r="C7" s="25">
        <v>96</v>
      </c>
      <c r="D7" s="26">
        <f t="shared" si="0"/>
        <v>150</v>
      </c>
      <c r="E7" s="27">
        <f>ROUND(D7/$D$28,3)*100</f>
        <v>27.1</v>
      </c>
      <c r="F7" s="29"/>
      <c r="G7" s="73"/>
      <c r="H7" s="74"/>
      <c r="I7" s="74"/>
      <c r="J7" s="71"/>
      <c r="K7" s="72"/>
      <c r="T7" s="24" t="s">
        <v>11</v>
      </c>
      <c r="U7" s="25">
        <v>6</v>
      </c>
      <c r="V7" s="25">
        <v>56</v>
      </c>
      <c r="W7" s="26">
        <v>62</v>
      </c>
      <c r="X7" s="27">
        <f t="shared" ref="X7:X12" si="1">ROUND(W7/$D$28,3)*100</f>
        <v>11.200000000000001</v>
      </c>
      <c r="Y7" s="20"/>
      <c r="Z7" s="20"/>
      <c r="AA7" s="20"/>
      <c r="AB7" s="20"/>
      <c r="AC7" s="20"/>
      <c r="AD7" s="20"/>
      <c r="AE7" s="20"/>
      <c r="AF7" s="7"/>
      <c r="AG7" s="7"/>
    </row>
    <row r="8" spans="1:33" ht="18" customHeight="1" x14ac:dyDescent="0.15">
      <c r="A8" s="28" t="s">
        <v>11</v>
      </c>
      <c r="B8" s="25">
        <v>6</v>
      </c>
      <c r="C8" s="25">
        <v>56</v>
      </c>
      <c r="D8" s="26">
        <f t="shared" si="0"/>
        <v>62</v>
      </c>
      <c r="E8" s="27">
        <f t="shared" ref="E8:E27" si="2">ROUND(D8/$D$28,3)*100</f>
        <v>11.200000000000001</v>
      </c>
      <c r="F8" s="29"/>
      <c r="G8" s="73"/>
      <c r="H8" s="74"/>
      <c r="I8" s="74"/>
      <c r="J8" s="71"/>
      <c r="K8" s="72"/>
      <c r="T8" s="24" t="s">
        <v>12</v>
      </c>
      <c r="U8" s="25">
        <v>17</v>
      </c>
      <c r="V8" s="25">
        <v>14</v>
      </c>
      <c r="W8" s="26">
        <v>31</v>
      </c>
      <c r="X8" s="27">
        <f t="shared" si="1"/>
        <v>5.6000000000000005</v>
      </c>
      <c r="Y8" s="20"/>
      <c r="Z8" s="20"/>
      <c r="AA8" s="20"/>
      <c r="AB8" s="20"/>
      <c r="AC8" s="20"/>
      <c r="AD8" s="20"/>
      <c r="AE8" s="20"/>
      <c r="AF8" s="7"/>
      <c r="AG8" s="7"/>
    </row>
    <row r="9" spans="1:33" ht="18" customHeight="1" x14ac:dyDescent="0.15">
      <c r="A9" s="28" t="s">
        <v>12</v>
      </c>
      <c r="B9" s="25">
        <v>17</v>
      </c>
      <c r="C9" s="25">
        <v>14</v>
      </c>
      <c r="D9" s="26">
        <f t="shared" si="0"/>
        <v>31</v>
      </c>
      <c r="E9" s="27">
        <f t="shared" si="2"/>
        <v>5.6000000000000005</v>
      </c>
      <c r="F9" s="29"/>
      <c r="G9" s="73"/>
      <c r="H9" s="74"/>
      <c r="I9" s="74"/>
      <c r="J9" s="71"/>
      <c r="K9" s="72"/>
      <c r="T9" s="24" t="s">
        <v>36</v>
      </c>
      <c r="U9" s="25">
        <v>24</v>
      </c>
      <c r="V9" s="25">
        <v>2</v>
      </c>
      <c r="W9" s="26">
        <v>26</v>
      </c>
      <c r="X9" s="27">
        <f t="shared" si="1"/>
        <v>4.7</v>
      </c>
      <c r="Y9" s="20"/>
      <c r="Z9" s="20"/>
      <c r="AA9" s="20"/>
      <c r="AB9" s="20"/>
      <c r="AC9" s="20"/>
      <c r="AD9" s="20"/>
      <c r="AE9" s="20"/>
      <c r="AF9" s="20"/>
      <c r="AG9" s="7"/>
    </row>
    <row r="10" spans="1:33" ht="18" customHeight="1" x14ac:dyDescent="0.15">
      <c r="A10" s="28" t="s">
        <v>36</v>
      </c>
      <c r="B10" s="25">
        <v>24</v>
      </c>
      <c r="C10" s="25">
        <v>2</v>
      </c>
      <c r="D10" s="26">
        <f t="shared" si="0"/>
        <v>26</v>
      </c>
      <c r="E10" s="27">
        <f t="shared" si="2"/>
        <v>4.7</v>
      </c>
      <c r="F10" s="29"/>
      <c r="G10" s="73"/>
      <c r="H10" s="74"/>
      <c r="I10" s="74"/>
      <c r="J10" s="71"/>
      <c r="K10" s="72"/>
      <c r="T10" s="24" t="s">
        <v>13</v>
      </c>
      <c r="U10" s="25">
        <v>13</v>
      </c>
      <c r="V10" s="25">
        <v>6</v>
      </c>
      <c r="W10" s="26">
        <v>19</v>
      </c>
      <c r="X10" s="27">
        <f t="shared" si="1"/>
        <v>3.4000000000000004</v>
      </c>
    </row>
    <row r="11" spans="1:33" ht="18" customHeight="1" x14ac:dyDescent="0.15">
      <c r="A11" s="28" t="s">
        <v>13</v>
      </c>
      <c r="B11" s="25">
        <v>13</v>
      </c>
      <c r="C11" s="25">
        <v>6</v>
      </c>
      <c r="D11" s="26">
        <f t="shared" si="0"/>
        <v>19</v>
      </c>
      <c r="E11" s="27">
        <f t="shared" si="2"/>
        <v>3.4000000000000004</v>
      </c>
      <c r="F11" s="29"/>
      <c r="G11" s="73"/>
      <c r="H11" s="74"/>
      <c r="I11" s="74"/>
      <c r="J11" s="71"/>
      <c r="K11" s="72"/>
      <c r="T11" s="24" t="s">
        <v>56</v>
      </c>
      <c r="U11" s="25">
        <v>6</v>
      </c>
      <c r="V11" s="25">
        <v>0</v>
      </c>
      <c r="W11" s="26">
        <v>6</v>
      </c>
      <c r="X11" s="27">
        <f t="shared" si="1"/>
        <v>1.0999999999999999</v>
      </c>
    </row>
    <row r="12" spans="1:33" ht="18" customHeight="1" x14ac:dyDescent="0.15">
      <c r="A12" s="28" t="s">
        <v>56</v>
      </c>
      <c r="B12" s="25">
        <v>6</v>
      </c>
      <c r="C12" s="25">
        <v>0</v>
      </c>
      <c r="D12" s="26">
        <f t="shared" si="0"/>
        <v>6</v>
      </c>
      <c r="E12" s="27">
        <f t="shared" si="2"/>
        <v>1.0999999999999999</v>
      </c>
      <c r="F12" s="29"/>
      <c r="G12" s="73"/>
      <c r="H12" s="74"/>
      <c r="I12" s="74"/>
      <c r="J12" s="71"/>
      <c r="K12" s="72"/>
      <c r="T12" s="28" t="s">
        <v>15</v>
      </c>
      <c r="U12" s="25">
        <v>4</v>
      </c>
      <c r="V12" s="25">
        <v>1</v>
      </c>
      <c r="W12" s="26">
        <v>5</v>
      </c>
      <c r="X12" s="27">
        <f t="shared" si="1"/>
        <v>0.89999999999999991</v>
      </c>
    </row>
    <row r="13" spans="1:33" ht="18" customHeight="1" x14ac:dyDescent="0.15">
      <c r="A13" s="28" t="s">
        <v>15</v>
      </c>
      <c r="B13" s="25">
        <v>4</v>
      </c>
      <c r="C13" s="25">
        <v>1</v>
      </c>
      <c r="D13" s="26">
        <f t="shared" si="0"/>
        <v>5</v>
      </c>
      <c r="E13" s="27">
        <f t="shared" si="2"/>
        <v>0.89999999999999991</v>
      </c>
      <c r="F13" s="29"/>
      <c r="G13" s="73"/>
      <c r="H13" s="74"/>
      <c r="I13" s="74"/>
      <c r="J13" s="71"/>
      <c r="K13" s="72"/>
      <c r="T13" s="30" t="s">
        <v>20</v>
      </c>
      <c r="U13" s="31">
        <f>B28-SUM(U5:U12)</f>
        <v>16</v>
      </c>
      <c r="V13" s="31">
        <f>C28-SUM(V5:V12)</f>
        <v>8</v>
      </c>
      <c r="W13" s="32">
        <f>U13+V13</f>
        <v>24</v>
      </c>
      <c r="X13" s="75">
        <f>ROUND(W13/$D$28,3)*100</f>
        <v>4.3</v>
      </c>
    </row>
    <row r="14" spans="1:33" ht="18" customHeight="1" x14ac:dyDescent="0.15">
      <c r="A14" s="28" t="s">
        <v>21</v>
      </c>
      <c r="B14" s="25">
        <v>2</v>
      </c>
      <c r="C14" s="25">
        <v>1</v>
      </c>
      <c r="D14" s="26">
        <f t="shared" si="0"/>
        <v>3</v>
      </c>
      <c r="E14" s="27">
        <f t="shared" si="2"/>
        <v>0.5</v>
      </c>
      <c r="F14" s="29"/>
      <c r="G14" s="76"/>
      <c r="H14" s="74"/>
      <c r="I14" s="74"/>
      <c r="J14" s="74"/>
      <c r="K14" s="77"/>
      <c r="L14" s="96" t="s">
        <v>23</v>
      </c>
      <c r="M14" s="96"/>
      <c r="N14" s="96"/>
      <c r="O14" s="96"/>
      <c r="P14" s="96"/>
      <c r="Q14" s="96"/>
      <c r="R14" s="96"/>
      <c r="U14" s="34">
        <f>B28</f>
        <v>253</v>
      </c>
      <c r="V14" s="34">
        <f>C28</f>
        <v>300</v>
      </c>
      <c r="W14" s="34">
        <f>D28</f>
        <v>553</v>
      </c>
      <c r="X14" s="35">
        <f>SUM(X5:X13)</f>
        <v>99.9</v>
      </c>
    </row>
    <row r="15" spans="1:33" ht="18" customHeight="1" x14ac:dyDescent="0.15">
      <c r="A15" s="28" t="s">
        <v>28</v>
      </c>
      <c r="B15" s="25">
        <v>2</v>
      </c>
      <c r="C15" s="25">
        <v>1</v>
      </c>
      <c r="D15" s="26">
        <f t="shared" si="0"/>
        <v>3</v>
      </c>
      <c r="E15" s="27">
        <f t="shared" si="2"/>
        <v>0.5</v>
      </c>
      <c r="F15" s="29"/>
      <c r="G15" s="78"/>
      <c r="H15" s="79"/>
      <c r="I15" s="79"/>
      <c r="J15" s="79"/>
      <c r="K15" s="79"/>
      <c r="L15" s="96" t="s">
        <v>57</v>
      </c>
      <c r="M15" s="96"/>
      <c r="N15" s="96"/>
      <c r="O15" s="96"/>
      <c r="P15" s="96"/>
      <c r="Q15" s="96"/>
      <c r="R15" s="96"/>
      <c r="T15" s="36" t="s">
        <v>23</v>
      </c>
      <c r="U15" s="37"/>
      <c r="V15" s="37"/>
      <c r="W15" s="37"/>
      <c r="X15" s="37"/>
    </row>
    <row r="16" spans="1:33" ht="18" customHeight="1" x14ac:dyDescent="0.15">
      <c r="A16" s="28" t="s">
        <v>37</v>
      </c>
      <c r="B16" s="25">
        <v>2</v>
      </c>
      <c r="C16" s="25">
        <v>1</v>
      </c>
      <c r="D16" s="26">
        <f t="shared" si="0"/>
        <v>3</v>
      </c>
      <c r="E16" s="27">
        <f t="shared" si="2"/>
        <v>0.5</v>
      </c>
      <c r="F16" s="29"/>
      <c r="G16" s="80"/>
      <c r="H16" s="79"/>
      <c r="I16" s="79"/>
      <c r="J16" s="79"/>
      <c r="K16" s="79"/>
      <c r="L16" s="37"/>
      <c r="M16" s="37"/>
      <c r="N16" s="37"/>
      <c r="O16" s="38"/>
      <c r="P16" s="38"/>
      <c r="T16" s="39" t="s">
        <v>58</v>
      </c>
      <c r="U16" s="37"/>
      <c r="V16" s="37"/>
      <c r="W16" s="37"/>
      <c r="X16" s="37"/>
    </row>
    <row r="17" spans="1:32" ht="18" customHeight="1" x14ac:dyDescent="0.15">
      <c r="A17" s="28" t="s">
        <v>19</v>
      </c>
      <c r="B17" s="25">
        <v>1</v>
      </c>
      <c r="C17" s="25">
        <v>1</v>
      </c>
      <c r="D17" s="26">
        <f t="shared" si="0"/>
        <v>2</v>
      </c>
      <c r="E17" s="27">
        <f t="shared" si="2"/>
        <v>0.4</v>
      </c>
      <c r="F17" s="29"/>
    </row>
    <row r="18" spans="1:32" ht="18" customHeight="1" x14ac:dyDescent="0.15">
      <c r="A18" s="28" t="s">
        <v>24</v>
      </c>
      <c r="B18" s="25">
        <v>2</v>
      </c>
      <c r="C18" s="25">
        <v>0</v>
      </c>
      <c r="D18" s="26">
        <f t="shared" si="0"/>
        <v>2</v>
      </c>
      <c r="E18" s="27">
        <f t="shared" si="2"/>
        <v>0.4</v>
      </c>
      <c r="F18" s="29"/>
    </row>
    <row r="19" spans="1:32" ht="18" customHeight="1" x14ac:dyDescent="0.15">
      <c r="A19" s="28" t="s">
        <v>17</v>
      </c>
      <c r="B19" s="25">
        <v>2</v>
      </c>
      <c r="C19" s="25">
        <v>0</v>
      </c>
      <c r="D19" s="26">
        <f t="shared" si="0"/>
        <v>2</v>
      </c>
      <c r="E19" s="27">
        <f t="shared" si="2"/>
        <v>0.4</v>
      </c>
      <c r="F19" s="29"/>
      <c r="T19" s="40" t="s">
        <v>54</v>
      </c>
      <c r="U19" s="41"/>
      <c r="AF19" s="42" t="s">
        <v>30</v>
      </c>
    </row>
    <row r="20" spans="1:32" ht="18" customHeight="1" x14ac:dyDescent="0.15">
      <c r="A20" s="28" t="s">
        <v>27</v>
      </c>
      <c r="B20" s="25">
        <v>2</v>
      </c>
      <c r="C20" s="25">
        <v>0</v>
      </c>
      <c r="D20" s="26">
        <f t="shared" si="0"/>
        <v>2</v>
      </c>
      <c r="E20" s="27">
        <f t="shared" si="2"/>
        <v>0.4</v>
      </c>
      <c r="F20" s="29"/>
      <c r="T20" s="64"/>
      <c r="U20" s="43">
        <v>4</v>
      </c>
      <c r="V20" s="43">
        <v>5</v>
      </c>
      <c r="W20" s="43">
        <v>6</v>
      </c>
      <c r="X20" s="43">
        <v>7</v>
      </c>
      <c r="Y20" s="43">
        <v>8</v>
      </c>
      <c r="Z20" s="43">
        <v>9</v>
      </c>
      <c r="AA20" s="43">
        <v>10</v>
      </c>
      <c r="AB20" s="43">
        <v>11</v>
      </c>
      <c r="AC20" s="43">
        <v>12</v>
      </c>
      <c r="AD20" s="43">
        <v>1</v>
      </c>
      <c r="AE20" s="43">
        <v>2</v>
      </c>
      <c r="AF20" s="43">
        <v>3</v>
      </c>
    </row>
    <row r="21" spans="1:32" ht="18" customHeight="1" x14ac:dyDescent="0.15">
      <c r="A21" s="28" t="s">
        <v>59</v>
      </c>
      <c r="B21" s="25">
        <v>1</v>
      </c>
      <c r="C21" s="25">
        <v>0</v>
      </c>
      <c r="D21" s="26">
        <f t="shared" si="0"/>
        <v>1</v>
      </c>
      <c r="E21" s="27">
        <f t="shared" si="2"/>
        <v>0.2</v>
      </c>
      <c r="F21" s="29"/>
      <c r="T21" s="44" t="s">
        <v>33</v>
      </c>
      <c r="U21" s="45">
        <v>237</v>
      </c>
      <c r="V21" s="45">
        <v>238</v>
      </c>
      <c r="W21" s="45">
        <v>253</v>
      </c>
      <c r="X21" s="45"/>
      <c r="Y21" s="45"/>
      <c r="Z21" s="45"/>
      <c r="AA21" s="45"/>
      <c r="AB21" s="45"/>
      <c r="AC21" s="45"/>
      <c r="AD21" s="45"/>
      <c r="AE21" s="45"/>
      <c r="AF21" s="65"/>
    </row>
    <row r="22" spans="1:32" ht="18" customHeight="1" x14ac:dyDescent="0.15">
      <c r="A22" s="28" t="s">
        <v>26</v>
      </c>
      <c r="B22" s="25">
        <v>1</v>
      </c>
      <c r="C22" s="25">
        <v>0</v>
      </c>
      <c r="D22" s="26">
        <f t="shared" si="0"/>
        <v>1</v>
      </c>
      <c r="E22" s="27">
        <f t="shared" si="2"/>
        <v>0.2</v>
      </c>
      <c r="F22" s="29"/>
      <c r="T22" s="47" t="s">
        <v>35</v>
      </c>
      <c r="U22" s="48">
        <v>318</v>
      </c>
      <c r="V22" s="48">
        <v>315</v>
      </c>
      <c r="W22" s="48">
        <v>300</v>
      </c>
      <c r="X22" s="48"/>
      <c r="Y22" s="48"/>
      <c r="Z22" s="48"/>
      <c r="AA22" s="48"/>
      <c r="AB22" s="48"/>
      <c r="AC22" s="48"/>
      <c r="AD22" s="48"/>
      <c r="AE22" s="48"/>
      <c r="AF22" s="66"/>
    </row>
    <row r="23" spans="1:32" ht="18" customHeight="1" x14ac:dyDescent="0.15">
      <c r="A23" s="28" t="s">
        <v>31</v>
      </c>
      <c r="B23" s="25">
        <v>0</v>
      </c>
      <c r="C23" s="25">
        <v>1</v>
      </c>
      <c r="D23" s="26">
        <f t="shared" si="0"/>
        <v>1</v>
      </c>
      <c r="E23" s="27">
        <f t="shared" si="2"/>
        <v>0.2</v>
      </c>
      <c r="F23" s="29"/>
      <c r="T23" s="50" t="s">
        <v>7</v>
      </c>
      <c r="U23" s="51">
        <f>SUM(U21:U22)</f>
        <v>555</v>
      </c>
      <c r="V23" s="51">
        <f t="shared" ref="V23:AF23" si="3">SUM(V21:V22)</f>
        <v>553</v>
      </c>
      <c r="W23" s="51">
        <f t="shared" si="3"/>
        <v>553</v>
      </c>
      <c r="X23" s="51">
        <f t="shared" si="3"/>
        <v>0</v>
      </c>
      <c r="Y23" s="51">
        <f t="shared" si="3"/>
        <v>0</v>
      </c>
      <c r="Z23" s="51">
        <f t="shared" si="3"/>
        <v>0</v>
      </c>
      <c r="AA23" s="51">
        <f t="shared" si="3"/>
        <v>0</v>
      </c>
      <c r="AB23" s="51">
        <f t="shared" si="3"/>
        <v>0</v>
      </c>
      <c r="AC23" s="51">
        <f t="shared" si="3"/>
        <v>0</v>
      </c>
      <c r="AD23" s="51">
        <f t="shared" si="3"/>
        <v>0</v>
      </c>
      <c r="AE23" s="51">
        <f t="shared" si="3"/>
        <v>0</v>
      </c>
      <c r="AF23" s="51">
        <f t="shared" si="3"/>
        <v>0</v>
      </c>
    </row>
    <row r="24" spans="1:32" ht="18" customHeight="1" x14ac:dyDescent="0.15">
      <c r="A24" s="28" t="s">
        <v>32</v>
      </c>
      <c r="B24" s="25">
        <v>0</v>
      </c>
      <c r="C24" s="25">
        <v>1</v>
      </c>
      <c r="D24" s="26">
        <f t="shared" si="0"/>
        <v>1</v>
      </c>
      <c r="E24" s="27">
        <f t="shared" si="2"/>
        <v>0.2</v>
      </c>
      <c r="F24" s="29"/>
    </row>
    <row r="25" spans="1:32" ht="18" customHeight="1" x14ac:dyDescent="0.15">
      <c r="A25" s="28" t="s">
        <v>38</v>
      </c>
      <c r="B25" s="25">
        <v>1</v>
      </c>
      <c r="C25" s="25">
        <v>0</v>
      </c>
      <c r="D25" s="26">
        <f t="shared" si="0"/>
        <v>1</v>
      </c>
      <c r="E25" s="27">
        <f t="shared" si="2"/>
        <v>0.2</v>
      </c>
      <c r="F25" s="29"/>
    </row>
    <row r="26" spans="1:32" ht="18" customHeight="1" x14ac:dyDescent="0.15">
      <c r="A26" s="28" t="s">
        <v>60</v>
      </c>
      <c r="B26" s="25">
        <v>0</v>
      </c>
      <c r="C26" s="25">
        <v>1</v>
      </c>
      <c r="D26" s="26">
        <f t="shared" si="0"/>
        <v>1</v>
      </c>
      <c r="E26" s="27">
        <f t="shared" si="2"/>
        <v>0.2</v>
      </c>
      <c r="F26" s="29"/>
    </row>
    <row r="27" spans="1:32" ht="18" customHeight="1" x14ac:dyDescent="0.15">
      <c r="A27" s="28" t="s">
        <v>61</v>
      </c>
      <c r="B27" s="25">
        <v>0</v>
      </c>
      <c r="C27" s="25">
        <v>1</v>
      </c>
      <c r="D27" s="26">
        <f t="shared" si="0"/>
        <v>1</v>
      </c>
      <c r="E27" s="27">
        <f t="shared" si="2"/>
        <v>0.2</v>
      </c>
      <c r="F27" s="29"/>
    </row>
    <row r="28" spans="1:32" ht="18" customHeight="1" x14ac:dyDescent="0.15">
      <c r="A28" s="57" t="s">
        <v>47</v>
      </c>
      <c r="B28" s="58">
        <f>SUM(B6:B27)</f>
        <v>253</v>
      </c>
      <c r="C28" s="58">
        <f>SUM(C6:C27)</f>
        <v>300</v>
      </c>
      <c r="D28" s="58">
        <f>SUM(D6:D27)</f>
        <v>553</v>
      </c>
      <c r="E28" s="59">
        <v>100</v>
      </c>
      <c r="F28" s="29"/>
    </row>
    <row r="29" spans="1:32" ht="18" customHeight="1" x14ac:dyDescent="0.15">
      <c r="A29" s="73"/>
      <c r="B29" s="81"/>
      <c r="C29" s="81"/>
      <c r="D29" s="71"/>
      <c r="E29" s="82"/>
      <c r="F29" s="29"/>
      <c r="T29" s="52"/>
      <c r="U29" s="52"/>
      <c r="V29" s="52"/>
      <c r="W29" s="52"/>
      <c r="X29" s="52"/>
      <c r="Y29" s="52"/>
      <c r="Z29" s="52"/>
      <c r="AA29" s="52"/>
    </row>
    <row r="30" spans="1:32" ht="18" customHeight="1" x14ac:dyDescent="0.15">
      <c r="A30" s="73"/>
      <c r="B30" s="81"/>
      <c r="C30" s="81"/>
      <c r="D30" s="71"/>
      <c r="E30" s="82"/>
      <c r="F30" s="29"/>
    </row>
    <row r="31" spans="1:32" ht="18" customHeight="1" x14ac:dyDescent="0.15">
      <c r="A31" s="73"/>
      <c r="B31" s="81"/>
      <c r="C31" s="81"/>
      <c r="D31" s="71"/>
      <c r="E31" s="82"/>
      <c r="F31" s="29"/>
      <c r="O31" s="52"/>
      <c r="P31" s="52"/>
      <c r="Q31" s="52"/>
      <c r="R31" s="52"/>
      <c r="S31" s="52"/>
    </row>
    <row r="32" spans="1:32" ht="18" customHeight="1" x14ac:dyDescent="0.15">
      <c r="A32" s="73"/>
      <c r="B32" s="81"/>
      <c r="C32" s="81"/>
      <c r="D32" s="71"/>
      <c r="E32" s="82"/>
      <c r="F32" s="29"/>
    </row>
    <row r="33" spans="1:15" ht="18" customHeight="1" x14ac:dyDescent="0.15">
      <c r="A33" s="83"/>
      <c r="B33" s="81"/>
      <c r="C33" s="81"/>
      <c r="D33" s="71"/>
      <c r="E33" s="82"/>
      <c r="F33" s="29"/>
    </row>
    <row r="34" spans="1:15" ht="18" customHeight="1" x14ac:dyDescent="0.15">
      <c r="A34" s="83"/>
      <c r="B34" s="81"/>
      <c r="C34" s="81"/>
      <c r="D34" s="81"/>
      <c r="E34" s="84"/>
      <c r="F34" s="60"/>
    </row>
    <row r="35" spans="1:15" ht="11.25" customHeight="1" x14ac:dyDescent="0.15"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  <row r="42" spans="1:15" x14ac:dyDescent="0.15">
      <c r="D42" s="62"/>
    </row>
    <row r="43" spans="1:15" x14ac:dyDescent="0.15">
      <c r="I43" s="63"/>
    </row>
  </sheetData>
  <mergeCells count="7">
    <mergeCell ref="L15:R15"/>
    <mergeCell ref="A1:D1"/>
    <mergeCell ref="A3:C3"/>
    <mergeCell ref="D3:E3"/>
    <mergeCell ref="L3:M3"/>
    <mergeCell ref="A4:E4"/>
    <mergeCell ref="L14:R14"/>
  </mergeCells>
  <phoneticPr fontId="3"/>
  <pageMargins left="0.4" right="0.2" top="0.28999999999999998" bottom="0.27" header="0.2" footer="0.21"/>
  <pageSetup paperSize="9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zoomScaleNormal="100" workbookViewId="0">
      <selection sqref="A1:D1"/>
    </sheetView>
  </sheetViews>
  <sheetFormatPr defaultRowHeight="13.5" x14ac:dyDescent="0.15"/>
  <cols>
    <col min="1" max="1" width="1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9" width="6.875" customWidth="1"/>
    <col min="30" max="32" width="6.125" customWidth="1"/>
  </cols>
  <sheetData>
    <row r="1" spans="1:33" ht="26.25" customHeight="1" x14ac:dyDescent="0.15">
      <c r="A1" s="88" t="s">
        <v>0</v>
      </c>
      <c r="B1" s="89"/>
      <c r="C1" s="89"/>
      <c r="D1" s="90"/>
      <c r="E1" s="1"/>
      <c r="F1" s="1"/>
      <c r="I1" s="2"/>
      <c r="L1" s="3"/>
      <c r="M1" s="3"/>
      <c r="N1" s="3"/>
    </row>
    <row r="2" spans="1:33" ht="9.75" customHeight="1" x14ac:dyDescent="0.15">
      <c r="A2" s="1"/>
      <c r="B2" s="4"/>
      <c r="C2" s="4"/>
      <c r="D2" s="4"/>
      <c r="E2" s="1"/>
      <c r="F2" s="1"/>
      <c r="I2" s="2"/>
      <c r="L2" s="3"/>
      <c r="M2" s="3"/>
      <c r="N2" s="3"/>
    </row>
    <row r="3" spans="1:33" ht="24" customHeight="1" x14ac:dyDescent="0.15">
      <c r="A3" s="91" t="s">
        <v>1</v>
      </c>
      <c r="B3" s="91"/>
      <c r="C3" s="91"/>
      <c r="D3" s="92" t="s">
        <v>63</v>
      </c>
      <c r="E3" s="92"/>
      <c r="F3" s="5"/>
      <c r="G3" s="5"/>
      <c r="H3" s="5"/>
      <c r="I3" s="5"/>
      <c r="J3" s="5"/>
      <c r="K3" s="5"/>
      <c r="L3" s="92"/>
      <c r="M3" s="92"/>
      <c r="N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  <c r="AG3" s="7"/>
    </row>
    <row r="4" spans="1:33" ht="18" customHeight="1" thickBot="1" x14ac:dyDescent="0.2">
      <c r="A4" s="93" t="s">
        <v>3</v>
      </c>
      <c r="B4" s="94"/>
      <c r="C4" s="94"/>
      <c r="D4" s="94"/>
      <c r="E4" s="95"/>
      <c r="F4" s="5"/>
      <c r="G4" s="67"/>
      <c r="H4" s="68"/>
      <c r="I4" s="68"/>
      <c r="J4" s="67"/>
      <c r="K4" s="69"/>
      <c r="T4" s="9" t="s">
        <v>4</v>
      </c>
      <c r="U4" s="10" t="s">
        <v>5</v>
      </c>
      <c r="V4" s="10" t="s">
        <v>6</v>
      </c>
      <c r="W4" s="9" t="s">
        <v>7</v>
      </c>
      <c r="X4" s="11" t="s">
        <v>8</v>
      </c>
      <c r="Y4" s="12"/>
      <c r="Z4" s="12"/>
      <c r="AA4" s="12"/>
      <c r="AB4" s="12"/>
      <c r="AC4" s="12"/>
      <c r="AD4" s="12"/>
      <c r="AE4" s="12"/>
      <c r="AF4" s="12"/>
      <c r="AG4" s="7"/>
    </row>
    <row r="5" spans="1:33" ht="18" customHeight="1" thickTop="1" x14ac:dyDescent="0.15">
      <c r="A5" s="13" t="s">
        <v>4</v>
      </c>
      <c r="B5" s="14" t="s">
        <v>5</v>
      </c>
      <c r="C5" s="14" t="s">
        <v>6</v>
      </c>
      <c r="D5" s="13" t="s">
        <v>7</v>
      </c>
      <c r="E5" s="15" t="s">
        <v>8</v>
      </c>
      <c r="G5" s="70"/>
      <c r="H5" s="71"/>
      <c r="I5" s="71"/>
      <c r="J5" s="71"/>
      <c r="K5" s="72"/>
      <c r="T5" s="16" t="s">
        <v>9</v>
      </c>
      <c r="U5" s="22">
        <v>113</v>
      </c>
      <c r="V5" s="22">
        <v>117</v>
      </c>
      <c r="W5" s="22">
        <v>230</v>
      </c>
      <c r="X5" s="18">
        <f>ROUND(W5/$D$28,3)*100</f>
        <v>41.199999999999996</v>
      </c>
      <c r="Y5" s="20"/>
      <c r="Z5" s="20"/>
      <c r="AA5" s="20"/>
      <c r="AB5" s="20"/>
      <c r="AC5" s="20"/>
      <c r="AD5" s="20"/>
      <c r="AE5" s="20"/>
      <c r="AF5" s="7"/>
      <c r="AG5" s="7"/>
    </row>
    <row r="6" spans="1:33" ht="18" customHeight="1" x14ac:dyDescent="0.15">
      <c r="A6" s="21" t="s">
        <v>9</v>
      </c>
      <c r="B6" s="22">
        <v>115</v>
      </c>
      <c r="C6" s="22">
        <v>121</v>
      </c>
      <c r="D6" s="22">
        <f t="shared" ref="D6:D27" si="0">B6+C6</f>
        <v>236</v>
      </c>
      <c r="E6" s="23">
        <f>ROUND(D6/$D$28,3)*100</f>
        <v>42.3</v>
      </c>
      <c r="G6" s="73"/>
      <c r="H6" s="74"/>
      <c r="I6" s="74"/>
      <c r="J6" s="71"/>
      <c r="K6" s="72"/>
      <c r="T6" s="24" t="s">
        <v>10</v>
      </c>
      <c r="U6" s="25">
        <v>54</v>
      </c>
      <c r="V6" s="25">
        <v>96</v>
      </c>
      <c r="W6" s="26">
        <v>150</v>
      </c>
      <c r="X6" s="27">
        <f>ROUND(W6/$D$28,3)*100</f>
        <v>26.900000000000002</v>
      </c>
      <c r="Y6" s="20"/>
      <c r="Z6" s="20"/>
      <c r="AA6" s="20"/>
      <c r="AB6" s="20"/>
      <c r="AC6" s="20"/>
      <c r="AD6" s="20"/>
      <c r="AE6" s="20"/>
      <c r="AF6" s="7"/>
      <c r="AG6" s="7"/>
    </row>
    <row r="7" spans="1:33" ht="18" customHeight="1" x14ac:dyDescent="0.15">
      <c r="A7" s="28" t="s">
        <v>10</v>
      </c>
      <c r="B7" s="25">
        <v>46</v>
      </c>
      <c r="C7" s="25">
        <v>104</v>
      </c>
      <c r="D7" s="26">
        <f t="shared" si="0"/>
        <v>150</v>
      </c>
      <c r="E7" s="27">
        <f>ROUND(D7/$D$28,3)*100</f>
        <v>26.900000000000002</v>
      </c>
      <c r="F7" s="29"/>
      <c r="G7" s="73"/>
      <c r="H7" s="74"/>
      <c r="I7" s="74"/>
      <c r="J7" s="71"/>
      <c r="K7" s="72"/>
      <c r="T7" s="24" t="s">
        <v>11</v>
      </c>
      <c r="U7" s="25">
        <v>6</v>
      </c>
      <c r="V7" s="25">
        <v>56</v>
      </c>
      <c r="W7" s="26">
        <v>62</v>
      </c>
      <c r="X7" s="27">
        <f t="shared" ref="X7:X12" si="1">ROUND(W7/$D$28,3)*100</f>
        <v>11.1</v>
      </c>
      <c r="Y7" s="20"/>
      <c r="Z7" s="20"/>
      <c r="AA7" s="20"/>
      <c r="AB7" s="20"/>
      <c r="AC7" s="20"/>
      <c r="AD7" s="20"/>
      <c r="AE7" s="20"/>
      <c r="AF7" s="7"/>
      <c r="AG7" s="7"/>
    </row>
    <row r="8" spans="1:33" ht="18" customHeight="1" x14ac:dyDescent="0.15">
      <c r="A8" s="28" t="s">
        <v>11</v>
      </c>
      <c r="B8" s="25">
        <v>6</v>
      </c>
      <c r="C8" s="25">
        <v>57</v>
      </c>
      <c r="D8" s="26">
        <f t="shared" si="0"/>
        <v>63</v>
      </c>
      <c r="E8" s="27">
        <f t="shared" ref="E8:E27" si="2">ROUND(D8/$D$28,3)*100</f>
        <v>11.3</v>
      </c>
      <c r="F8" s="29"/>
      <c r="G8" s="73"/>
      <c r="H8" s="74"/>
      <c r="I8" s="74"/>
      <c r="J8" s="71"/>
      <c r="K8" s="72"/>
      <c r="T8" s="24" t="s">
        <v>12</v>
      </c>
      <c r="U8" s="25">
        <v>17</v>
      </c>
      <c r="V8" s="25">
        <v>14</v>
      </c>
      <c r="W8" s="26">
        <v>31</v>
      </c>
      <c r="X8" s="27">
        <f t="shared" si="1"/>
        <v>5.6000000000000005</v>
      </c>
      <c r="Y8" s="20"/>
      <c r="Z8" s="20"/>
      <c r="AA8" s="20"/>
      <c r="AB8" s="20"/>
      <c r="AC8" s="20"/>
      <c r="AD8" s="20"/>
      <c r="AE8" s="20"/>
      <c r="AF8" s="7"/>
      <c r="AG8" s="7"/>
    </row>
    <row r="9" spans="1:33" ht="18" customHeight="1" x14ac:dyDescent="0.15">
      <c r="A9" s="28" t="s">
        <v>12</v>
      </c>
      <c r="B9" s="25">
        <v>15</v>
      </c>
      <c r="C9" s="25">
        <v>12</v>
      </c>
      <c r="D9" s="26">
        <f t="shared" si="0"/>
        <v>27</v>
      </c>
      <c r="E9" s="27">
        <f t="shared" si="2"/>
        <v>4.8</v>
      </c>
      <c r="F9" s="29"/>
      <c r="G9" s="73"/>
      <c r="H9" s="74"/>
      <c r="I9" s="74"/>
      <c r="J9" s="71"/>
      <c r="K9" s="72"/>
      <c r="T9" s="24" t="s">
        <v>36</v>
      </c>
      <c r="U9" s="25">
        <v>24</v>
      </c>
      <c r="V9" s="25">
        <v>2</v>
      </c>
      <c r="W9" s="26">
        <v>26</v>
      </c>
      <c r="X9" s="27">
        <f t="shared" si="1"/>
        <v>4.7</v>
      </c>
      <c r="Y9" s="20"/>
      <c r="Z9" s="20"/>
      <c r="AA9" s="20"/>
      <c r="AB9" s="20"/>
      <c r="AC9" s="20"/>
      <c r="AD9" s="20"/>
      <c r="AE9" s="20"/>
      <c r="AF9" s="20"/>
      <c r="AG9" s="7"/>
    </row>
    <row r="10" spans="1:33" ht="18" customHeight="1" x14ac:dyDescent="0.15">
      <c r="A10" s="28" t="s">
        <v>36</v>
      </c>
      <c r="B10" s="25">
        <v>24</v>
      </c>
      <c r="C10" s="25">
        <v>2</v>
      </c>
      <c r="D10" s="26">
        <f t="shared" si="0"/>
        <v>26</v>
      </c>
      <c r="E10" s="27">
        <f t="shared" si="2"/>
        <v>4.7</v>
      </c>
      <c r="F10" s="29"/>
      <c r="G10" s="73"/>
      <c r="H10" s="74"/>
      <c r="I10" s="74"/>
      <c r="J10" s="71"/>
      <c r="K10" s="72"/>
      <c r="T10" s="24" t="s">
        <v>13</v>
      </c>
      <c r="U10" s="25">
        <v>13</v>
      </c>
      <c r="V10" s="25">
        <v>6</v>
      </c>
      <c r="W10" s="26">
        <v>19</v>
      </c>
      <c r="X10" s="27">
        <f t="shared" si="1"/>
        <v>3.4000000000000004</v>
      </c>
    </row>
    <row r="11" spans="1:33" ht="18" customHeight="1" x14ac:dyDescent="0.15">
      <c r="A11" s="28" t="s">
        <v>13</v>
      </c>
      <c r="B11" s="25">
        <v>14</v>
      </c>
      <c r="C11" s="25">
        <v>6</v>
      </c>
      <c r="D11" s="26">
        <f t="shared" si="0"/>
        <v>20</v>
      </c>
      <c r="E11" s="27">
        <f t="shared" si="2"/>
        <v>3.5999999999999996</v>
      </c>
      <c r="F11" s="29"/>
      <c r="G11" s="73"/>
      <c r="H11" s="74"/>
      <c r="I11" s="74"/>
      <c r="J11" s="71"/>
      <c r="K11" s="72"/>
      <c r="T11" s="24" t="s">
        <v>56</v>
      </c>
      <c r="U11" s="25">
        <v>6</v>
      </c>
      <c r="V11" s="25">
        <v>0</v>
      </c>
      <c r="W11" s="26">
        <v>6</v>
      </c>
      <c r="X11" s="27">
        <f t="shared" si="1"/>
        <v>1.0999999999999999</v>
      </c>
    </row>
    <row r="12" spans="1:33" ht="18" customHeight="1" x14ac:dyDescent="0.15">
      <c r="A12" s="28" t="s">
        <v>56</v>
      </c>
      <c r="B12" s="25">
        <v>6</v>
      </c>
      <c r="C12" s="25">
        <v>0</v>
      </c>
      <c r="D12" s="26">
        <f t="shared" si="0"/>
        <v>6</v>
      </c>
      <c r="E12" s="27">
        <f t="shared" si="2"/>
        <v>1.0999999999999999</v>
      </c>
      <c r="F12" s="29"/>
      <c r="G12" s="73"/>
      <c r="H12" s="74"/>
      <c r="I12" s="74"/>
      <c r="J12" s="71"/>
      <c r="K12" s="72"/>
      <c r="T12" s="28" t="s">
        <v>15</v>
      </c>
      <c r="U12" s="25">
        <v>4</v>
      </c>
      <c r="V12" s="25">
        <v>1</v>
      </c>
      <c r="W12" s="26">
        <v>5</v>
      </c>
      <c r="X12" s="27">
        <f t="shared" si="1"/>
        <v>0.89999999999999991</v>
      </c>
    </row>
    <row r="13" spans="1:33" ht="18" customHeight="1" x14ac:dyDescent="0.15">
      <c r="A13" s="28" t="s">
        <v>15</v>
      </c>
      <c r="B13" s="25">
        <v>4</v>
      </c>
      <c r="C13" s="25">
        <v>1</v>
      </c>
      <c r="D13" s="26">
        <f t="shared" si="0"/>
        <v>5</v>
      </c>
      <c r="E13" s="27">
        <f t="shared" si="2"/>
        <v>0.89999999999999991</v>
      </c>
      <c r="F13" s="29"/>
      <c r="G13" s="73"/>
      <c r="H13" s="74"/>
      <c r="I13" s="74"/>
      <c r="J13" s="71"/>
      <c r="K13" s="72"/>
      <c r="T13" s="30" t="s">
        <v>20</v>
      </c>
      <c r="U13" s="31">
        <f>B28-SUM(U5:U12)</f>
        <v>10</v>
      </c>
      <c r="V13" s="31">
        <f>C28-SUM(V5:V12)</f>
        <v>19</v>
      </c>
      <c r="W13" s="32">
        <f>U13+V13</f>
        <v>29</v>
      </c>
      <c r="X13" s="75">
        <f>ROUND(W13/$D$28,3)*100</f>
        <v>5.2</v>
      </c>
    </row>
    <row r="14" spans="1:33" ht="18" customHeight="1" x14ac:dyDescent="0.15">
      <c r="A14" s="28" t="s">
        <v>21</v>
      </c>
      <c r="B14" s="25">
        <v>2</v>
      </c>
      <c r="C14" s="25">
        <v>1</v>
      </c>
      <c r="D14" s="26">
        <f t="shared" si="0"/>
        <v>3</v>
      </c>
      <c r="E14" s="27">
        <f t="shared" si="2"/>
        <v>0.5</v>
      </c>
      <c r="F14" s="29"/>
      <c r="G14" s="76"/>
      <c r="H14" s="74"/>
      <c r="I14" s="74"/>
      <c r="J14" s="74"/>
      <c r="K14" s="77"/>
      <c r="L14" s="96" t="s">
        <v>23</v>
      </c>
      <c r="M14" s="96"/>
      <c r="N14" s="96"/>
      <c r="O14" s="96"/>
      <c r="P14" s="96"/>
      <c r="Q14" s="96"/>
      <c r="R14" s="96"/>
      <c r="U14" s="34">
        <f>B28</f>
        <v>247</v>
      </c>
      <c r="V14" s="34">
        <f>C28</f>
        <v>311</v>
      </c>
      <c r="W14" s="34">
        <f>D28</f>
        <v>558</v>
      </c>
      <c r="X14" s="35">
        <f>SUM(X5:X13)</f>
        <v>100.1</v>
      </c>
    </row>
    <row r="15" spans="1:33" ht="18" customHeight="1" x14ac:dyDescent="0.15">
      <c r="A15" s="28" t="s">
        <v>28</v>
      </c>
      <c r="B15" s="25">
        <v>2</v>
      </c>
      <c r="C15" s="25">
        <v>1</v>
      </c>
      <c r="D15" s="26">
        <f t="shared" si="0"/>
        <v>3</v>
      </c>
      <c r="E15" s="27">
        <f t="shared" si="2"/>
        <v>0.5</v>
      </c>
      <c r="F15" s="29"/>
      <c r="G15" s="78"/>
      <c r="H15" s="79"/>
      <c r="I15" s="79"/>
      <c r="J15" s="79"/>
      <c r="K15" s="79"/>
      <c r="L15" s="96" t="s">
        <v>64</v>
      </c>
      <c r="M15" s="96"/>
      <c r="N15" s="96"/>
      <c r="O15" s="96"/>
      <c r="P15" s="96"/>
      <c r="Q15" s="96"/>
      <c r="R15" s="96"/>
      <c r="T15" s="36" t="s">
        <v>23</v>
      </c>
      <c r="U15" s="37"/>
      <c r="V15" s="37"/>
      <c r="W15" s="37"/>
      <c r="X15" s="37"/>
    </row>
    <row r="16" spans="1:33" ht="18" customHeight="1" x14ac:dyDescent="0.15">
      <c r="A16" s="28" t="s">
        <v>37</v>
      </c>
      <c r="B16" s="25">
        <v>2</v>
      </c>
      <c r="C16" s="25">
        <v>1</v>
      </c>
      <c r="D16" s="26">
        <f t="shared" si="0"/>
        <v>3</v>
      </c>
      <c r="E16" s="27">
        <f t="shared" si="2"/>
        <v>0.5</v>
      </c>
      <c r="F16" s="29"/>
      <c r="G16" s="80"/>
      <c r="H16" s="79"/>
      <c r="I16" s="79"/>
      <c r="J16" s="79"/>
      <c r="K16" s="79"/>
      <c r="L16" s="37"/>
      <c r="M16" s="37"/>
      <c r="N16" s="37"/>
      <c r="O16" s="38"/>
      <c r="P16" s="38"/>
      <c r="T16" s="39" t="s">
        <v>65</v>
      </c>
      <c r="U16" s="37"/>
      <c r="V16" s="37"/>
      <c r="W16" s="37"/>
      <c r="X16" s="37"/>
    </row>
    <row r="17" spans="1:32" ht="18" customHeight="1" x14ac:dyDescent="0.15">
      <c r="A17" s="28" t="s">
        <v>19</v>
      </c>
      <c r="B17" s="25">
        <v>1</v>
      </c>
      <c r="C17" s="25">
        <v>1</v>
      </c>
      <c r="D17" s="26">
        <f t="shared" si="0"/>
        <v>2</v>
      </c>
      <c r="E17" s="27">
        <f t="shared" si="2"/>
        <v>0.4</v>
      </c>
      <c r="F17" s="29"/>
    </row>
    <row r="18" spans="1:32" ht="18" customHeight="1" x14ac:dyDescent="0.15">
      <c r="A18" s="28" t="s">
        <v>24</v>
      </c>
      <c r="B18" s="25">
        <v>2</v>
      </c>
      <c r="C18" s="25">
        <v>0</v>
      </c>
      <c r="D18" s="26">
        <f t="shared" si="0"/>
        <v>2</v>
      </c>
      <c r="E18" s="27">
        <f t="shared" si="2"/>
        <v>0.4</v>
      </c>
      <c r="F18" s="29"/>
    </row>
    <row r="19" spans="1:32" ht="18" customHeight="1" x14ac:dyDescent="0.15">
      <c r="A19" s="28" t="s">
        <v>17</v>
      </c>
      <c r="B19" s="25">
        <v>2</v>
      </c>
      <c r="C19" s="25">
        <v>0</v>
      </c>
      <c r="D19" s="26">
        <f t="shared" si="0"/>
        <v>2</v>
      </c>
      <c r="E19" s="27">
        <f t="shared" si="2"/>
        <v>0.4</v>
      </c>
      <c r="F19" s="29"/>
      <c r="T19" s="40" t="s">
        <v>54</v>
      </c>
      <c r="U19" s="41"/>
      <c r="AF19" s="42" t="s">
        <v>30</v>
      </c>
    </row>
    <row r="20" spans="1:32" ht="18" customHeight="1" x14ac:dyDescent="0.15">
      <c r="A20" s="28" t="s">
        <v>27</v>
      </c>
      <c r="B20" s="25">
        <v>2</v>
      </c>
      <c r="C20" s="25">
        <v>0</v>
      </c>
      <c r="D20" s="26">
        <f t="shared" si="0"/>
        <v>2</v>
      </c>
      <c r="E20" s="27">
        <f t="shared" si="2"/>
        <v>0.4</v>
      </c>
      <c r="F20" s="29"/>
      <c r="T20" s="64"/>
      <c r="U20" s="43">
        <v>4</v>
      </c>
      <c r="V20" s="43">
        <v>5</v>
      </c>
      <c r="W20" s="43">
        <v>6</v>
      </c>
      <c r="X20" s="43">
        <v>7</v>
      </c>
      <c r="Y20" s="43">
        <v>8</v>
      </c>
      <c r="Z20" s="43">
        <v>9</v>
      </c>
      <c r="AA20" s="43">
        <v>10</v>
      </c>
      <c r="AB20" s="43">
        <v>11</v>
      </c>
      <c r="AC20" s="43">
        <v>12</v>
      </c>
      <c r="AD20" s="43">
        <v>1</v>
      </c>
      <c r="AE20" s="43">
        <v>2</v>
      </c>
      <c r="AF20" s="43">
        <v>3</v>
      </c>
    </row>
    <row r="21" spans="1:32" ht="18" customHeight="1" x14ac:dyDescent="0.15">
      <c r="A21" s="28" t="s">
        <v>59</v>
      </c>
      <c r="B21" s="25">
        <v>2</v>
      </c>
      <c r="C21" s="25">
        <v>0</v>
      </c>
      <c r="D21" s="26">
        <f t="shared" si="0"/>
        <v>2</v>
      </c>
      <c r="E21" s="27">
        <f t="shared" si="2"/>
        <v>0.4</v>
      </c>
      <c r="F21" s="29"/>
      <c r="T21" s="44" t="s">
        <v>33</v>
      </c>
      <c r="U21" s="45">
        <v>237</v>
      </c>
      <c r="V21" s="45">
        <v>238</v>
      </c>
      <c r="W21" s="45">
        <v>253</v>
      </c>
      <c r="X21" s="45">
        <v>247</v>
      </c>
      <c r="Y21" s="45"/>
      <c r="Z21" s="45"/>
      <c r="AA21" s="45"/>
      <c r="AB21" s="45"/>
      <c r="AC21" s="45"/>
      <c r="AD21" s="45"/>
      <c r="AE21" s="45"/>
      <c r="AF21" s="65"/>
    </row>
    <row r="22" spans="1:32" ht="18" customHeight="1" x14ac:dyDescent="0.15">
      <c r="A22" s="28" t="s">
        <v>26</v>
      </c>
      <c r="B22" s="25">
        <v>1</v>
      </c>
      <c r="C22" s="25">
        <v>0</v>
      </c>
      <c r="D22" s="26">
        <f t="shared" si="0"/>
        <v>1</v>
      </c>
      <c r="E22" s="27">
        <f t="shared" si="2"/>
        <v>0.2</v>
      </c>
      <c r="F22" s="29"/>
      <c r="T22" s="47" t="s">
        <v>35</v>
      </c>
      <c r="U22" s="48">
        <v>318</v>
      </c>
      <c r="V22" s="48">
        <v>315</v>
      </c>
      <c r="W22" s="48">
        <v>300</v>
      </c>
      <c r="X22" s="48">
        <v>311</v>
      </c>
      <c r="Y22" s="48"/>
      <c r="Z22" s="48"/>
      <c r="AA22" s="48"/>
      <c r="AB22" s="48"/>
      <c r="AC22" s="48"/>
      <c r="AD22" s="48"/>
      <c r="AE22" s="48"/>
      <c r="AF22" s="66"/>
    </row>
    <row r="23" spans="1:32" ht="18" customHeight="1" x14ac:dyDescent="0.15">
      <c r="A23" s="28" t="s">
        <v>31</v>
      </c>
      <c r="B23" s="25">
        <v>0</v>
      </c>
      <c r="C23" s="25">
        <v>1</v>
      </c>
      <c r="D23" s="26">
        <f t="shared" si="0"/>
        <v>1</v>
      </c>
      <c r="E23" s="27">
        <f t="shared" si="2"/>
        <v>0.2</v>
      </c>
      <c r="F23" s="29"/>
      <c r="T23" s="50" t="s">
        <v>7</v>
      </c>
      <c r="U23" s="51">
        <f>SUM(U21:U22)</f>
        <v>555</v>
      </c>
      <c r="V23" s="51">
        <f t="shared" ref="V23:AF23" si="3">SUM(V21:V22)</f>
        <v>553</v>
      </c>
      <c r="W23" s="51">
        <f t="shared" si="3"/>
        <v>553</v>
      </c>
      <c r="X23" s="51">
        <f t="shared" si="3"/>
        <v>558</v>
      </c>
      <c r="Y23" s="51">
        <f t="shared" si="3"/>
        <v>0</v>
      </c>
      <c r="Z23" s="51">
        <f t="shared" si="3"/>
        <v>0</v>
      </c>
      <c r="AA23" s="51">
        <f t="shared" si="3"/>
        <v>0</v>
      </c>
      <c r="AB23" s="51">
        <f t="shared" si="3"/>
        <v>0</v>
      </c>
      <c r="AC23" s="51">
        <f t="shared" si="3"/>
        <v>0</v>
      </c>
      <c r="AD23" s="51">
        <f t="shared" si="3"/>
        <v>0</v>
      </c>
      <c r="AE23" s="51">
        <f t="shared" si="3"/>
        <v>0</v>
      </c>
      <c r="AF23" s="51">
        <f t="shared" si="3"/>
        <v>0</v>
      </c>
    </row>
    <row r="24" spans="1:32" ht="18" customHeight="1" x14ac:dyDescent="0.15">
      <c r="A24" s="28" t="s">
        <v>32</v>
      </c>
      <c r="B24" s="25">
        <v>0</v>
      </c>
      <c r="C24" s="25">
        <v>1</v>
      </c>
      <c r="D24" s="26">
        <f t="shared" si="0"/>
        <v>1</v>
      </c>
      <c r="E24" s="27">
        <f t="shared" si="2"/>
        <v>0.2</v>
      </c>
      <c r="F24" s="29"/>
    </row>
    <row r="25" spans="1:32" ht="18" customHeight="1" x14ac:dyDescent="0.15">
      <c r="A25" s="28" t="s">
        <v>38</v>
      </c>
      <c r="B25" s="25">
        <v>1</v>
      </c>
      <c r="C25" s="25">
        <v>0</v>
      </c>
      <c r="D25" s="26">
        <f t="shared" si="0"/>
        <v>1</v>
      </c>
      <c r="E25" s="27">
        <f t="shared" si="2"/>
        <v>0.2</v>
      </c>
      <c r="F25" s="29"/>
    </row>
    <row r="26" spans="1:32" ht="18" customHeight="1" x14ac:dyDescent="0.15">
      <c r="A26" s="28" t="s">
        <v>60</v>
      </c>
      <c r="B26" s="25">
        <v>0</v>
      </c>
      <c r="C26" s="25">
        <v>1</v>
      </c>
      <c r="D26" s="26">
        <f t="shared" si="0"/>
        <v>1</v>
      </c>
      <c r="E26" s="27">
        <f t="shared" si="2"/>
        <v>0.2</v>
      </c>
      <c r="F26" s="29"/>
    </row>
    <row r="27" spans="1:32" ht="18" customHeight="1" x14ac:dyDescent="0.15">
      <c r="A27" s="28" t="s">
        <v>61</v>
      </c>
      <c r="B27" s="25">
        <v>0</v>
      </c>
      <c r="C27" s="25">
        <v>1</v>
      </c>
      <c r="D27" s="26">
        <f t="shared" si="0"/>
        <v>1</v>
      </c>
      <c r="E27" s="27">
        <f t="shared" si="2"/>
        <v>0.2</v>
      </c>
      <c r="F27" s="29"/>
    </row>
    <row r="28" spans="1:32" ht="18" customHeight="1" x14ac:dyDescent="0.15">
      <c r="A28" s="57" t="s">
        <v>47</v>
      </c>
      <c r="B28" s="58">
        <f>SUM(B6:B27)</f>
        <v>247</v>
      </c>
      <c r="C28" s="58">
        <f>SUM(C6:C27)</f>
        <v>311</v>
      </c>
      <c r="D28" s="58">
        <f>SUM(D6:D27)</f>
        <v>558</v>
      </c>
      <c r="E28" s="59">
        <v>100</v>
      </c>
      <c r="F28" s="29"/>
    </row>
    <row r="29" spans="1:32" ht="18" customHeight="1" x14ac:dyDescent="0.15">
      <c r="A29" s="73"/>
      <c r="B29" s="81"/>
      <c r="C29" s="81"/>
      <c r="D29" s="71"/>
      <c r="E29" s="82"/>
      <c r="F29" s="29"/>
      <c r="T29" s="52"/>
      <c r="U29" s="52"/>
      <c r="V29" s="52"/>
      <c r="W29" s="52"/>
      <c r="X29" s="52"/>
      <c r="Y29" s="52"/>
      <c r="Z29" s="52"/>
      <c r="AA29" s="52"/>
    </row>
    <row r="30" spans="1:32" ht="18" customHeight="1" x14ac:dyDescent="0.15">
      <c r="A30" s="73"/>
      <c r="B30" s="81"/>
      <c r="C30" s="81"/>
      <c r="D30" s="71"/>
      <c r="E30" s="82"/>
      <c r="F30" s="29"/>
    </row>
    <row r="31" spans="1:32" ht="18" customHeight="1" x14ac:dyDescent="0.15">
      <c r="A31" s="73"/>
      <c r="B31" s="81"/>
      <c r="C31" s="81"/>
      <c r="D31" s="71"/>
      <c r="E31" s="82"/>
      <c r="F31" s="29"/>
      <c r="O31" s="52"/>
      <c r="P31" s="52"/>
      <c r="Q31" s="52"/>
      <c r="R31" s="52"/>
      <c r="S31" s="52"/>
    </row>
    <row r="32" spans="1:32" ht="18" customHeight="1" x14ac:dyDescent="0.15">
      <c r="A32" s="73"/>
      <c r="B32" s="81"/>
      <c r="C32" s="81"/>
      <c r="D32" s="71"/>
      <c r="E32" s="82"/>
      <c r="F32" s="29"/>
    </row>
    <row r="33" spans="1:15" ht="18" customHeight="1" x14ac:dyDescent="0.15">
      <c r="A33" s="83"/>
      <c r="B33" s="81"/>
      <c r="C33" s="81"/>
      <c r="D33" s="71"/>
      <c r="E33" s="82"/>
      <c r="F33" s="29"/>
    </row>
    <row r="34" spans="1:15" ht="18" customHeight="1" x14ac:dyDescent="0.15">
      <c r="A34" s="83"/>
      <c r="B34" s="81"/>
      <c r="C34" s="81"/>
      <c r="D34" s="81"/>
      <c r="E34" s="84"/>
      <c r="F34" s="60"/>
    </row>
    <row r="35" spans="1:15" ht="11.25" customHeight="1" x14ac:dyDescent="0.15"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  <row r="42" spans="1:15" x14ac:dyDescent="0.15">
      <c r="D42" s="62"/>
    </row>
    <row r="43" spans="1:15" x14ac:dyDescent="0.15">
      <c r="I43" s="63"/>
    </row>
  </sheetData>
  <mergeCells count="7">
    <mergeCell ref="L15:R15"/>
    <mergeCell ref="A1:D1"/>
    <mergeCell ref="A3:C3"/>
    <mergeCell ref="D3:E3"/>
    <mergeCell ref="L3:M3"/>
    <mergeCell ref="A4:E4"/>
    <mergeCell ref="L14:R14"/>
  </mergeCells>
  <phoneticPr fontId="3"/>
  <pageMargins left="0.4" right="0.2" top="0.28999999999999998" bottom="0.27" header="0.2" footer="0.21"/>
  <pageSetup paperSize="9" scale="9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zoomScaleNormal="100" workbookViewId="0">
      <selection sqref="A1:D1"/>
    </sheetView>
  </sheetViews>
  <sheetFormatPr defaultRowHeight="13.5" x14ac:dyDescent="0.15"/>
  <cols>
    <col min="1" max="1" width="1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9" width="6.875" customWidth="1"/>
    <col min="30" max="32" width="6.125" customWidth="1"/>
  </cols>
  <sheetData>
    <row r="1" spans="1:33" ht="26.25" customHeight="1" x14ac:dyDescent="0.15">
      <c r="A1" s="88" t="s">
        <v>0</v>
      </c>
      <c r="B1" s="89"/>
      <c r="C1" s="89"/>
      <c r="D1" s="90"/>
      <c r="E1" s="1"/>
      <c r="F1" s="1"/>
      <c r="I1" s="2"/>
      <c r="L1" s="3"/>
      <c r="M1" s="3"/>
      <c r="N1" s="3"/>
    </row>
    <row r="2" spans="1:33" ht="9.75" customHeight="1" x14ac:dyDescent="0.15">
      <c r="A2" s="1"/>
      <c r="B2" s="4"/>
      <c r="C2" s="4"/>
      <c r="D2" s="4"/>
      <c r="E2" s="1"/>
      <c r="F2" s="1"/>
      <c r="I2" s="2"/>
      <c r="L2" s="3"/>
      <c r="M2" s="3"/>
      <c r="N2" s="3"/>
    </row>
    <row r="3" spans="1:33" ht="24" customHeight="1" x14ac:dyDescent="0.15">
      <c r="A3" s="91" t="s">
        <v>1</v>
      </c>
      <c r="B3" s="91"/>
      <c r="C3" s="91"/>
      <c r="D3" s="92" t="s">
        <v>66</v>
      </c>
      <c r="E3" s="92"/>
      <c r="F3" s="5"/>
      <c r="G3" s="5"/>
      <c r="H3" s="5"/>
      <c r="I3" s="5"/>
      <c r="J3" s="5"/>
      <c r="K3" s="5"/>
      <c r="L3" s="92"/>
      <c r="M3" s="92"/>
      <c r="N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  <c r="AG3" s="7"/>
    </row>
    <row r="4" spans="1:33" ht="18" customHeight="1" thickBot="1" x14ac:dyDescent="0.2">
      <c r="A4" s="93" t="s">
        <v>3</v>
      </c>
      <c r="B4" s="94"/>
      <c r="C4" s="94"/>
      <c r="D4" s="94"/>
      <c r="E4" s="95"/>
      <c r="F4" s="5"/>
      <c r="G4" s="67"/>
      <c r="H4" s="68"/>
      <c r="I4" s="68"/>
      <c r="J4" s="67"/>
      <c r="K4" s="69"/>
      <c r="T4" s="9" t="s">
        <v>4</v>
      </c>
      <c r="U4" s="10" t="s">
        <v>5</v>
      </c>
      <c r="V4" s="10" t="s">
        <v>6</v>
      </c>
      <c r="W4" s="9" t="s">
        <v>7</v>
      </c>
      <c r="X4" s="11" t="s">
        <v>8</v>
      </c>
      <c r="Y4" s="12"/>
      <c r="Z4" s="12"/>
      <c r="AA4" s="12"/>
      <c r="AB4" s="12"/>
      <c r="AC4" s="12"/>
      <c r="AD4" s="12"/>
      <c r="AE4" s="12"/>
      <c r="AF4" s="12"/>
      <c r="AG4" s="7"/>
    </row>
    <row r="5" spans="1:33" ht="18" customHeight="1" thickTop="1" x14ac:dyDescent="0.15">
      <c r="A5" s="13" t="s">
        <v>4</v>
      </c>
      <c r="B5" s="14" t="s">
        <v>5</v>
      </c>
      <c r="C5" s="14" t="s">
        <v>6</v>
      </c>
      <c r="D5" s="13" t="s">
        <v>7</v>
      </c>
      <c r="E5" s="15" t="s">
        <v>8</v>
      </c>
      <c r="G5" s="70"/>
      <c r="H5" s="71"/>
      <c r="I5" s="71"/>
      <c r="J5" s="71"/>
      <c r="K5" s="72"/>
      <c r="T5" s="16" t="s">
        <v>9</v>
      </c>
      <c r="U5" s="22">
        <v>115</v>
      </c>
      <c r="V5" s="22">
        <v>122</v>
      </c>
      <c r="W5" s="22">
        <f>U5+V5</f>
        <v>237</v>
      </c>
      <c r="X5" s="18">
        <f t="shared" ref="X5:X13" si="0">ROUND(W5/$D$28,3)*100</f>
        <v>42.4</v>
      </c>
      <c r="Y5" s="20"/>
      <c r="Z5" s="20"/>
      <c r="AA5" s="20"/>
      <c r="AB5" s="20"/>
      <c r="AC5" s="20"/>
      <c r="AD5" s="20"/>
      <c r="AE5" s="20"/>
      <c r="AF5" s="7"/>
      <c r="AG5" s="7"/>
    </row>
    <row r="6" spans="1:33" ht="18" customHeight="1" x14ac:dyDescent="0.15">
      <c r="A6" s="21" t="s">
        <v>9</v>
      </c>
      <c r="B6" s="22">
        <v>115</v>
      </c>
      <c r="C6" s="22">
        <v>122</v>
      </c>
      <c r="D6" s="22">
        <f t="shared" ref="D6:D27" si="1">B6+C6</f>
        <v>237</v>
      </c>
      <c r="E6" s="23">
        <f t="shared" ref="E6:E27" si="2">ROUND(D6/$D$28,3)*100</f>
        <v>42.4</v>
      </c>
      <c r="G6" s="73"/>
      <c r="H6" s="74"/>
      <c r="I6" s="74"/>
      <c r="J6" s="71"/>
      <c r="K6" s="72"/>
      <c r="T6" s="24" t="s">
        <v>10</v>
      </c>
      <c r="U6" s="25">
        <v>43</v>
      </c>
      <c r="V6" s="25">
        <v>102</v>
      </c>
      <c r="W6" s="22">
        <f t="shared" ref="W6:W13" si="3">U6+V6</f>
        <v>145</v>
      </c>
      <c r="X6" s="27">
        <f t="shared" si="0"/>
        <v>25.900000000000002</v>
      </c>
      <c r="Y6" s="20"/>
      <c r="Z6" s="20"/>
      <c r="AA6" s="20"/>
      <c r="AB6" s="20"/>
      <c r="AC6" s="20"/>
      <c r="AD6" s="20"/>
      <c r="AE6" s="20"/>
      <c r="AF6" s="7"/>
      <c r="AG6" s="7"/>
    </row>
    <row r="7" spans="1:33" ht="18" customHeight="1" x14ac:dyDescent="0.15">
      <c r="A7" s="28" t="s">
        <v>10</v>
      </c>
      <c r="B7" s="25">
        <v>43</v>
      </c>
      <c r="C7" s="25">
        <v>102</v>
      </c>
      <c r="D7" s="26">
        <f t="shared" si="1"/>
        <v>145</v>
      </c>
      <c r="E7" s="27">
        <f t="shared" si="2"/>
        <v>25.900000000000002</v>
      </c>
      <c r="F7" s="85"/>
      <c r="G7" s="73"/>
      <c r="H7" s="74"/>
      <c r="I7" s="74"/>
      <c r="J7" s="71"/>
      <c r="K7" s="72"/>
      <c r="T7" s="24" t="s">
        <v>11</v>
      </c>
      <c r="U7" s="25">
        <v>9</v>
      </c>
      <c r="V7" s="25">
        <v>59</v>
      </c>
      <c r="W7" s="22">
        <f t="shared" si="3"/>
        <v>68</v>
      </c>
      <c r="X7" s="27">
        <f t="shared" si="0"/>
        <v>12.2</v>
      </c>
      <c r="Y7" s="20"/>
      <c r="Z7" s="20"/>
      <c r="AA7" s="20"/>
      <c r="AB7" s="20"/>
      <c r="AC7" s="20"/>
      <c r="AD7" s="20"/>
      <c r="AE7" s="20"/>
      <c r="AF7" s="7"/>
      <c r="AG7" s="7"/>
    </row>
    <row r="8" spans="1:33" ht="18" customHeight="1" x14ac:dyDescent="0.15">
      <c r="A8" s="28" t="s">
        <v>11</v>
      </c>
      <c r="B8" s="25">
        <v>9</v>
      </c>
      <c r="C8" s="25">
        <v>59</v>
      </c>
      <c r="D8" s="26">
        <f t="shared" si="1"/>
        <v>68</v>
      </c>
      <c r="E8" s="27">
        <f t="shared" si="2"/>
        <v>12.2</v>
      </c>
      <c r="F8" s="85"/>
      <c r="G8" s="73"/>
      <c r="H8" s="74"/>
      <c r="I8" s="74"/>
      <c r="J8" s="71"/>
      <c r="K8" s="72"/>
      <c r="T8" s="24" t="s">
        <v>12</v>
      </c>
      <c r="U8" s="25">
        <v>15</v>
      </c>
      <c r="V8" s="25">
        <v>12</v>
      </c>
      <c r="W8" s="22">
        <f t="shared" si="3"/>
        <v>27</v>
      </c>
      <c r="X8" s="27">
        <f t="shared" si="0"/>
        <v>4.8</v>
      </c>
      <c r="Y8" s="20"/>
      <c r="Z8" s="20"/>
      <c r="AA8" s="20"/>
      <c r="AB8" s="20"/>
      <c r="AC8" s="20"/>
      <c r="AD8" s="20"/>
      <c r="AE8" s="20"/>
      <c r="AF8" s="7"/>
      <c r="AG8" s="7"/>
    </row>
    <row r="9" spans="1:33" ht="18" customHeight="1" x14ac:dyDescent="0.15">
      <c r="A9" s="28" t="s">
        <v>12</v>
      </c>
      <c r="B9" s="25">
        <v>15</v>
      </c>
      <c r="C9" s="25">
        <v>12</v>
      </c>
      <c r="D9" s="26">
        <f t="shared" si="1"/>
        <v>27</v>
      </c>
      <c r="E9" s="27">
        <f t="shared" si="2"/>
        <v>4.8</v>
      </c>
      <c r="F9" s="85"/>
      <c r="G9" s="73"/>
      <c r="H9" s="74"/>
      <c r="I9" s="74"/>
      <c r="J9" s="71"/>
      <c r="K9" s="72"/>
      <c r="T9" s="24" t="s">
        <v>36</v>
      </c>
      <c r="U9" s="25">
        <v>24</v>
      </c>
      <c r="V9" s="25">
        <v>2</v>
      </c>
      <c r="W9" s="22">
        <f t="shared" si="3"/>
        <v>26</v>
      </c>
      <c r="X9" s="27">
        <f t="shared" si="0"/>
        <v>4.7</v>
      </c>
      <c r="Y9" s="20"/>
      <c r="Z9" s="20"/>
      <c r="AA9" s="20"/>
      <c r="AB9" s="20"/>
      <c r="AC9" s="20"/>
      <c r="AD9" s="20"/>
      <c r="AE9" s="20"/>
      <c r="AF9" s="20"/>
      <c r="AG9" s="7"/>
    </row>
    <row r="10" spans="1:33" ht="18" customHeight="1" x14ac:dyDescent="0.15">
      <c r="A10" s="28" t="s">
        <v>36</v>
      </c>
      <c r="B10" s="25">
        <v>24</v>
      </c>
      <c r="C10" s="25">
        <v>2</v>
      </c>
      <c r="D10" s="26">
        <f t="shared" si="1"/>
        <v>26</v>
      </c>
      <c r="E10" s="27">
        <f t="shared" si="2"/>
        <v>4.7</v>
      </c>
      <c r="F10" s="85"/>
      <c r="G10" s="73"/>
      <c r="H10" s="74"/>
      <c r="I10" s="74"/>
      <c r="J10" s="71"/>
      <c r="K10" s="72"/>
      <c r="T10" s="24" t="s">
        <v>13</v>
      </c>
      <c r="U10" s="25">
        <v>14</v>
      </c>
      <c r="V10" s="25">
        <v>6</v>
      </c>
      <c r="W10" s="22">
        <f t="shared" si="3"/>
        <v>20</v>
      </c>
      <c r="X10" s="27">
        <f t="shared" si="0"/>
        <v>3.5999999999999996</v>
      </c>
    </row>
    <row r="11" spans="1:33" ht="18" customHeight="1" x14ac:dyDescent="0.15">
      <c r="A11" s="28" t="s">
        <v>13</v>
      </c>
      <c r="B11" s="25">
        <v>14</v>
      </c>
      <c r="C11" s="25">
        <v>6</v>
      </c>
      <c r="D11" s="26">
        <f t="shared" si="1"/>
        <v>20</v>
      </c>
      <c r="E11" s="27">
        <f t="shared" si="2"/>
        <v>3.5999999999999996</v>
      </c>
      <c r="F11" s="85"/>
      <c r="G11" s="73"/>
      <c r="H11" s="74"/>
      <c r="I11" s="74"/>
      <c r="J11" s="71"/>
      <c r="K11" s="72"/>
      <c r="T11" s="24" t="s">
        <v>56</v>
      </c>
      <c r="U11" s="25">
        <v>6</v>
      </c>
      <c r="V11" s="25">
        <v>0</v>
      </c>
      <c r="W11" s="22">
        <f t="shared" si="3"/>
        <v>6</v>
      </c>
      <c r="X11" s="27">
        <f t="shared" si="0"/>
        <v>1.0999999999999999</v>
      </c>
    </row>
    <row r="12" spans="1:33" ht="18" customHeight="1" x14ac:dyDescent="0.15">
      <c r="A12" s="28" t="s">
        <v>56</v>
      </c>
      <c r="B12" s="25">
        <v>6</v>
      </c>
      <c r="C12" s="25">
        <v>0</v>
      </c>
      <c r="D12" s="26">
        <f t="shared" si="1"/>
        <v>6</v>
      </c>
      <c r="E12" s="27">
        <f t="shared" si="2"/>
        <v>1.0999999999999999</v>
      </c>
      <c r="F12" s="85"/>
      <c r="G12" s="73"/>
      <c r="H12" s="74"/>
      <c r="I12" s="74"/>
      <c r="J12" s="71"/>
      <c r="K12" s="72"/>
      <c r="T12" s="28" t="s">
        <v>15</v>
      </c>
      <c r="U12" s="25">
        <v>4</v>
      </c>
      <c r="V12" s="25">
        <v>1</v>
      </c>
      <c r="W12" s="22">
        <f t="shared" si="3"/>
        <v>5</v>
      </c>
      <c r="X12" s="27">
        <f t="shared" si="0"/>
        <v>0.89999999999999991</v>
      </c>
    </row>
    <row r="13" spans="1:33" ht="18" customHeight="1" x14ac:dyDescent="0.15">
      <c r="A13" s="28" t="s">
        <v>15</v>
      </c>
      <c r="B13" s="25">
        <v>4</v>
      </c>
      <c r="C13" s="25">
        <v>1</v>
      </c>
      <c r="D13" s="26">
        <f t="shared" si="1"/>
        <v>5</v>
      </c>
      <c r="E13" s="27">
        <f t="shared" si="2"/>
        <v>0.89999999999999991</v>
      </c>
      <c r="F13" s="85"/>
      <c r="G13" s="73"/>
      <c r="H13" s="74"/>
      <c r="I13" s="74"/>
      <c r="J13" s="71"/>
      <c r="K13" s="72"/>
      <c r="T13" s="30" t="s">
        <v>20</v>
      </c>
      <c r="U13" s="31">
        <f>B28-SUM(U5:U12)</f>
        <v>17</v>
      </c>
      <c r="V13" s="31">
        <f>C28-SUM(V5:V12)</f>
        <v>8</v>
      </c>
      <c r="W13" s="86">
        <f t="shared" si="3"/>
        <v>25</v>
      </c>
      <c r="X13" s="75">
        <f t="shared" si="0"/>
        <v>4.5</v>
      </c>
    </row>
    <row r="14" spans="1:33" ht="18" customHeight="1" x14ac:dyDescent="0.15">
      <c r="A14" s="28" t="s">
        <v>21</v>
      </c>
      <c r="B14" s="25">
        <v>2</v>
      </c>
      <c r="C14" s="25">
        <v>1</v>
      </c>
      <c r="D14" s="26">
        <f t="shared" si="1"/>
        <v>3</v>
      </c>
      <c r="E14" s="27">
        <f t="shared" si="2"/>
        <v>0.5</v>
      </c>
      <c r="F14" s="85"/>
      <c r="G14" s="76"/>
      <c r="H14" s="74"/>
      <c r="I14" s="74"/>
      <c r="J14" s="74"/>
      <c r="K14" s="77"/>
      <c r="L14" s="96" t="s">
        <v>23</v>
      </c>
      <c r="M14" s="96"/>
      <c r="N14" s="96"/>
      <c r="O14" s="96"/>
      <c r="P14" s="96"/>
      <c r="Q14" s="96"/>
      <c r="R14" s="96"/>
      <c r="U14" s="34">
        <f>B28</f>
        <v>247</v>
      </c>
      <c r="V14" s="34">
        <f>C28</f>
        <v>312</v>
      </c>
      <c r="W14" s="34">
        <f>D28</f>
        <v>559</v>
      </c>
      <c r="X14" s="35">
        <f>SUM(X5:X13)</f>
        <v>100.1</v>
      </c>
    </row>
    <row r="15" spans="1:33" ht="18" customHeight="1" x14ac:dyDescent="0.15">
      <c r="A15" s="28" t="s">
        <v>28</v>
      </c>
      <c r="B15" s="25">
        <v>2</v>
      </c>
      <c r="C15" s="25">
        <v>1</v>
      </c>
      <c r="D15" s="26">
        <f t="shared" si="1"/>
        <v>3</v>
      </c>
      <c r="E15" s="27">
        <f t="shared" si="2"/>
        <v>0.5</v>
      </c>
      <c r="F15" s="85"/>
      <c r="G15" s="78"/>
      <c r="H15" s="79"/>
      <c r="I15" s="79"/>
      <c r="J15" s="79"/>
      <c r="K15" s="79"/>
      <c r="L15" s="96" t="s">
        <v>57</v>
      </c>
      <c r="M15" s="96"/>
      <c r="N15" s="96"/>
      <c r="O15" s="96"/>
      <c r="P15" s="96"/>
      <c r="Q15" s="96"/>
      <c r="R15" s="96"/>
      <c r="T15" s="36" t="s">
        <v>23</v>
      </c>
      <c r="U15" s="37"/>
      <c r="V15" s="37"/>
      <c r="W15" s="37"/>
      <c r="X15" s="37"/>
    </row>
    <row r="16" spans="1:33" ht="18" customHeight="1" x14ac:dyDescent="0.15">
      <c r="A16" s="28" t="s">
        <v>37</v>
      </c>
      <c r="B16" s="25">
        <v>2</v>
      </c>
      <c r="C16" s="25">
        <v>1</v>
      </c>
      <c r="D16" s="26">
        <f t="shared" si="1"/>
        <v>3</v>
      </c>
      <c r="E16" s="27">
        <f t="shared" si="2"/>
        <v>0.5</v>
      </c>
      <c r="F16" s="85"/>
      <c r="G16" s="80"/>
      <c r="H16" s="79"/>
      <c r="I16" s="79"/>
      <c r="J16" s="79"/>
      <c r="K16" s="79"/>
      <c r="L16" s="37"/>
      <c r="M16" s="37"/>
      <c r="N16" s="37"/>
      <c r="O16" s="38"/>
      <c r="P16" s="38"/>
      <c r="T16" s="39" t="s">
        <v>58</v>
      </c>
      <c r="U16" s="37"/>
      <c r="V16" s="37"/>
      <c r="W16" s="37"/>
      <c r="X16" s="37"/>
    </row>
    <row r="17" spans="1:32" ht="18" customHeight="1" x14ac:dyDescent="0.15">
      <c r="A17" s="28" t="s">
        <v>19</v>
      </c>
      <c r="B17" s="25">
        <v>1</v>
      </c>
      <c r="C17" s="25">
        <v>1</v>
      </c>
      <c r="D17" s="26">
        <f t="shared" si="1"/>
        <v>2</v>
      </c>
      <c r="E17" s="27">
        <f t="shared" si="2"/>
        <v>0.4</v>
      </c>
      <c r="F17" s="85"/>
    </row>
    <row r="18" spans="1:32" ht="18" customHeight="1" x14ac:dyDescent="0.15">
      <c r="A18" s="28" t="s">
        <v>24</v>
      </c>
      <c r="B18" s="25">
        <v>2</v>
      </c>
      <c r="C18" s="25">
        <v>0</v>
      </c>
      <c r="D18" s="26">
        <f t="shared" si="1"/>
        <v>2</v>
      </c>
      <c r="E18" s="27">
        <f t="shared" si="2"/>
        <v>0.4</v>
      </c>
      <c r="F18" s="85"/>
    </row>
    <row r="19" spans="1:32" ht="18" customHeight="1" x14ac:dyDescent="0.15">
      <c r="A19" s="28" t="s">
        <v>17</v>
      </c>
      <c r="B19" s="25">
        <v>2</v>
      </c>
      <c r="C19" s="25">
        <v>0</v>
      </c>
      <c r="D19" s="26">
        <f t="shared" si="1"/>
        <v>2</v>
      </c>
      <c r="E19" s="27">
        <f t="shared" si="2"/>
        <v>0.4</v>
      </c>
      <c r="F19" s="85"/>
      <c r="T19" s="40" t="s">
        <v>54</v>
      </c>
      <c r="U19" s="41"/>
      <c r="AF19" s="42" t="s">
        <v>30</v>
      </c>
    </row>
    <row r="20" spans="1:32" ht="18" customHeight="1" x14ac:dyDescent="0.15">
      <c r="A20" s="28" t="s">
        <v>27</v>
      </c>
      <c r="B20" s="25">
        <v>2</v>
      </c>
      <c r="C20" s="25">
        <v>0</v>
      </c>
      <c r="D20" s="26">
        <f t="shared" si="1"/>
        <v>2</v>
      </c>
      <c r="E20" s="27">
        <f t="shared" si="2"/>
        <v>0.4</v>
      </c>
      <c r="F20" s="85"/>
      <c r="T20" s="64"/>
      <c r="U20" s="43">
        <v>4</v>
      </c>
      <c r="V20" s="43">
        <v>5</v>
      </c>
      <c r="W20" s="43">
        <v>6</v>
      </c>
      <c r="X20" s="43">
        <v>7</v>
      </c>
      <c r="Y20" s="43">
        <v>8</v>
      </c>
      <c r="Z20" s="43">
        <v>9</v>
      </c>
      <c r="AA20" s="43">
        <v>10</v>
      </c>
      <c r="AB20" s="43">
        <v>11</v>
      </c>
      <c r="AC20" s="43">
        <v>12</v>
      </c>
      <c r="AD20" s="43">
        <v>1</v>
      </c>
      <c r="AE20" s="43">
        <v>2</v>
      </c>
      <c r="AF20" s="43">
        <v>3</v>
      </c>
    </row>
    <row r="21" spans="1:32" ht="18" customHeight="1" x14ac:dyDescent="0.15">
      <c r="A21" s="28" t="s">
        <v>59</v>
      </c>
      <c r="B21" s="25">
        <v>2</v>
      </c>
      <c r="C21" s="25">
        <v>0</v>
      </c>
      <c r="D21" s="26">
        <f t="shared" si="1"/>
        <v>2</v>
      </c>
      <c r="E21" s="27">
        <f t="shared" si="2"/>
        <v>0.4</v>
      </c>
      <c r="F21" s="85"/>
      <c r="T21" s="44" t="s">
        <v>33</v>
      </c>
      <c r="U21" s="45">
        <v>237</v>
      </c>
      <c r="V21" s="45">
        <v>238</v>
      </c>
      <c r="W21" s="45">
        <v>253</v>
      </c>
      <c r="X21" s="45">
        <v>247</v>
      </c>
      <c r="Y21" s="45">
        <v>247</v>
      </c>
      <c r="Z21" s="45"/>
      <c r="AA21" s="45"/>
      <c r="AB21" s="45"/>
      <c r="AC21" s="45"/>
      <c r="AD21" s="45"/>
      <c r="AE21" s="45"/>
      <c r="AF21" s="65"/>
    </row>
    <row r="22" spans="1:32" ht="18" customHeight="1" x14ac:dyDescent="0.15">
      <c r="A22" s="28" t="s">
        <v>26</v>
      </c>
      <c r="B22" s="25">
        <v>1</v>
      </c>
      <c r="C22" s="25">
        <v>0</v>
      </c>
      <c r="D22" s="26">
        <f t="shared" si="1"/>
        <v>1</v>
      </c>
      <c r="E22" s="27">
        <f t="shared" si="2"/>
        <v>0.2</v>
      </c>
      <c r="F22" s="85"/>
      <c r="T22" s="47" t="s">
        <v>35</v>
      </c>
      <c r="U22" s="48">
        <v>318</v>
      </c>
      <c r="V22" s="48">
        <v>315</v>
      </c>
      <c r="W22" s="48">
        <v>300</v>
      </c>
      <c r="X22" s="48">
        <v>311</v>
      </c>
      <c r="Y22" s="48">
        <v>312</v>
      </c>
      <c r="Z22" s="48"/>
      <c r="AA22" s="48"/>
      <c r="AB22" s="48"/>
      <c r="AC22" s="48"/>
      <c r="AD22" s="48"/>
      <c r="AE22" s="48"/>
      <c r="AF22" s="66"/>
    </row>
    <row r="23" spans="1:32" ht="18" customHeight="1" x14ac:dyDescent="0.15">
      <c r="A23" s="28" t="s">
        <v>31</v>
      </c>
      <c r="B23" s="25">
        <v>0</v>
      </c>
      <c r="C23" s="25">
        <v>1</v>
      </c>
      <c r="D23" s="26">
        <f t="shared" si="1"/>
        <v>1</v>
      </c>
      <c r="E23" s="27">
        <f t="shared" si="2"/>
        <v>0.2</v>
      </c>
      <c r="F23" s="85"/>
      <c r="T23" s="50" t="s">
        <v>7</v>
      </c>
      <c r="U23" s="51">
        <f t="shared" ref="U23:AF23" si="4">SUM(U21:U22)</f>
        <v>555</v>
      </c>
      <c r="V23" s="51">
        <f t="shared" si="4"/>
        <v>553</v>
      </c>
      <c r="W23" s="51">
        <f t="shared" si="4"/>
        <v>553</v>
      </c>
      <c r="X23" s="51">
        <f t="shared" si="4"/>
        <v>558</v>
      </c>
      <c r="Y23" s="51">
        <f t="shared" si="4"/>
        <v>559</v>
      </c>
      <c r="Z23" s="51">
        <f t="shared" si="4"/>
        <v>0</v>
      </c>
      <c r="AA23" s="51">
        <f t="shared" si="4"/>
        <v>0</v>
      </c>
      <c r="AB23" s="51">
        <f t="shared" si="4"/>
        <v>0</v>
      </c>
      <c r="AC23" s="51">
        <f t="shared" si="4"/>
        <v>0</v>
      </c>
      <c r="AD23" s="51">
        <f t="shared" si="4"/>
        <v>0</v>
      </c>
      <c r="AE23" s="51">
        <f t="shared" si="4"/>
        <v>0</v>
      </c>
      <c r="AF23" s="51">
        <f t="shared" si="4"/>
        <v>0</v>
      </c>
    </row>
    <row r="24" spans="1:32" ht="18" customHeight="1" x14ac:dyDescent="0.15">
      <c r="A24" s="28" t="s">
        <v>32</v>
      </c>
      <c r="B24" s="25">
        <v>0</v>
      </c>
      <c r="C24" s="25">
        <v>1</v>
      </c>
      <c r="D24" s="26">
        <f t="shared" si="1"/>
        <v>1</v>
      </c>
      <c r="E24" s="27">
        <f t="shared" si="2"/>
        <v>0.2</v>
      </c>
      <c r="F24" s="85"/>
    </row>
    <row r="25" spans="1:32" ht="18" customHeight="1" x14ac:dyDescent="0.15">
      <c r="A25" s="28" t="s">
        <v>38</v>
      </c>
      <c r="B25" s="25">
        <v>1</v>
      </c>
      <c r="C25" s="25">
        <v>0</v>
      </c>
      <c r="D25" s="26">
        <f t="shared" si="1"/>
        <v>1</v>
      </c>
      <c r="E25" s="27">
        <f t="shared" si="2"/>
        <v>0.2</v>
      </c>
      <c r="F25" s="85"/>
    </row>
    <row r="26" spans="1:32" ht="18" customHeight="1" x14ac:dyDescent="0.15">
      <c r="A26" s="28" t="s">
        <v>60</v>
      </c>
      <c r="B26" s="25">
        <v>0</v>
      </c>
      <c r="C26" s="25">
        <v>1</v>
      </c>
      <c r="D26" s="26">
        <f t="shared" si="1"/>
        <v>1</v>
      </c>
      <c r="E26" s="27">
        <f t="shared" si="2"/>
        <v>0.2</v>
      </c>
      <c r="F26" s="85"/>
    </row>
    <row r="27" spans="1:32" ht="18" customHeight="1" x14ac:dyDescent="0.15">
      <c r="A27" s="28" t="s">
        <v>61</v>
      </c>
      <c r="B27" s="25">
        <v>0</v>
      </c>
      <c r="C27" s="25">
        <v>1</v>
      </c>
      <c r="D27" s="26">
        <f t="shared" si="1"/>
        <v>1</v>
      </c>
      <c r="E27" s="27">
        <f t="shared" si="2"/>
        <v>0.2</v>
      </c>
      <c r="F27" s="85"/>
    </row>
    <row r="28" spans="1:32" ht="18" customHeight="1" x14ac:dyDescent="0.15">
      <c r="A28" s="57" t="s">
        <v>47</v>
      </c>
      <c r="B28" s="58">
        <f>SUM(B6:B27)</f>
        <v>247</v>
      </c>
      <c r="C28" s="58">
        <f>SUM(C6:C27)</f>
        <v>312</v>
      </c>
      <c r="D28" s="58">
        <f>SUM(D6:D27)</f>
        <v>559</v>
      </c>
      <c r="E28" s="59">
        <v>100</v>
      </c>
      <c r="F28" s="85"/>
    </row>
    <row r="29" spans="1:32" ht="18" customHeight="1" x14ac:dyDescent="0.15">
      <c r="A29" s="73"/>
      <c r="B29" s="81"/>
      <c r="C29" s="81"/>
      <c r="D29" s="71"/>
      <c r="E29" s="82"/>
      <c r="F29" s="85"/>
      <c r="T29" s="52"/>
      <c r="U29" s="52"/>
      <c r="V29" s="52"/>
      <c r="W29" s="52"/>
      <c r="X29" s="52"/>
      <c r="Y29" s="52"/>
      <c r="Z29" s="52"/>
      <c r="AA29" s="52"/>
    </row>
    <row r="30" spans="1:32" ht="18" customHeight="1" x14ac:dyDescent="0.15">
      <c r="A30" s="73"/>
      <c r="B30" s="81"/>
      <c r="C30" s="81"/>
      <c r="D30" s="71"/>
      <c r="E30" s="82"/>
      <c r="F30" s="85"/>
    </row>
    <row r="31" spans="1:32" ht="18" customHeight="1" x14ac:dyDescent="0.15">
      <c r="A31" s="73"/>
      <c r="B31" s="81"/>
      <c r="C31" s="81"/>
      <c r="D31" s="71"/>
      <c r="E31" s="82"/>
      <c r="F31" s="85"/>
      <c r="O31" s="52"/>
      <c r="P31" s="52"/>
      <c r="Q31" s="52"/>
      <c r="R31" s="52"/>
      <c r="S31" s="52"/>
    </row>
    <row r="32" spans="1:32" ht="18" customHeight="1" x14ac:dyDescent="0.15">
      <c r="A32" s="73"/>
      <c r="B32" s="81"/>
      <c r="C32" s="81"/>
      <c r="D32" s="71"/>
      <c r="E32" s="82"/>
      <c r="F32" s="85"/>
    </row>
    <row r="33" spans="1:15" ht="18" customHeight="1" x14ac:dyDescent="0.15">
      <c r="A33" s="83"/>
      <c r="B33" s="81"/>
      <c r="C33" s="81"/>
      <c r="D33" s="71"/>
      <c r="E33" s="82"/>
      <c r="F33" s="85"/>
    </row>
    <row r="34" spans="1:15" ht="18" customHeight="1" x14ac:dyDescent="0.15">
      <c r="A34" s="83"/>
      <c r="B34" s="81"/>
      <c r="C34" s="81"/>
      <c r="D34" s="81"/>
      <c r="E34" s="84"/>
      <c r="F34" s="87"/>
    </row>
    <row r="35" spans="1:15" ht="11.25" customHeight="1" x14ac:dyDescent="0.15"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  <row r="42" spans="1:15" x14ac:dyDescent="0.15">
      <c r="D42" s="62"/>
    </row>
    <row r="43" spans="1:15" x14ac:dyDescent="0.15">
      <c r="I43" s="63"/>
    </row>
  </sheetData>
  <mergeCells count="7">
    <mergeCell ref="L15:R15"/>
    <mergeCell ref="A1:D1"/>
    <mergeCell ref="A3:C3"/>
    <mergeCell ref="D3:E3"/>
    <mergeCell ref="L3:M3"/>
    <mergeCell ref="A4:E4"/>
    <mergeCell ref="L14:R14"/>
  </mergeCells>
  <phoneticPr fontId="3"/>
  <pageMargins left="0.4" right="0.2" top="0.28999999999999998" bottom="0.27" header="0.2" footer="0.21"/>
  <pageSetup paperSize="9" scale="9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zoomScaleNormal="100" workbookViewId="0">
      <selection sqref="A1:D1"/>
    </sheetView>
  </sheetViews>
  <sheetFormatPr defaultRowHeight="13.5" x14ac:dyDescent="0.15"/>
  <cols>
    <col min="1" max="1" width="1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9" width="6.875" customWidth="1"/>
    <col min="30" max="32" width="6.125" customWidth="1"/>
  </cols>
  <sheetData>
    <row r="1" spans="1:33" ht="26.25" customHeight="1" x14ac:dyDescent="0.15">
      <c r="A1" s="88" t="s">
        <v>0</v>
      </c>
      <c r="B1" s="89"/>
      <c r="C1" s="89"/>
      <c r="D1" s="90"/>
      <c r="E1" s="1"/>
      <c r="F1" s="1"/>
      <c r="I1" s="2"/>
      <c r="L1" s="3"/>
      <c r="M1" s="3"/>
      <c r="N1" s="3"/>
    </row>
    <row r="2" spans="1:33" ht="9.75" customHeight="1" x14ac:dyDescent="0.15">
      <c r="A2" s="1"/>
      <c r="B2" s="4"/>
      <c r="C2" s="4"/>
      <c r="D2" s="4"/>
      <c r="E2" s="1"/>
      <c r="F2" s="1"/>
      <c r="I2" s="2"/>
      <c r="L2" s="3"/>
      <c r="M2" s="3"/>
      <c r="N2" s="3"/>
    </row>
    <row r="3" spans="1:33" ht="24" customHeight="1" x14ac:dyDescent="0.15">
      <c r="A3" s="91" t="s">
        <v>1</v>
      </c>
      <c r="B3" s="91"/>
      <c r="C3" s="91"/>
      <c r="D3" s="92" t="s">
        <v>67</v>
      </c>
      <c r="E3" s="92"/>
      <c r="F3" s="5"/>
      <c r="G3" s="5"/>
      <c r="H3" s="5"/>
      <c r="I3" s="5"/>
      <c r="J3" s="5"/>
      <c r="K3" s="5"/>
      <c r="L3" s="92"/>
      <c r="M3" s="92"/>
      <c r="N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  <c r="AG3" s="7"/>
    </row>
    <row r="4" spans="1:33" ht="18" customHeight="1" thickBot="1" x14ac:dyDescent="0.2">
      <c r="A4" s="93" t="s">
        <v>3</v>
      </c>
      <c r="B4" s="94"/>
      <c r="C4" s="94"/>
      <c r="D4" s="94"/>
      <c r="E4" s="95"/>
      <c r="F4" s="5"/>
      <c r="G4" s="67"/>
      <c r="H4" s="68"/>
      <c r="I4" s="68"/>
      <c r="J4" s="67"/>
      <c r="K4" s="69"/>
      <c r="T4" s="9" t="s">
        <v>4</v>
      </c>
      <c r="U4" s="10" t="s">
        <v>5</v>
      </c>
      <c r="V4" s="10" t="s">
        <v>6</v>
      </c>
      <c r="W4" s="9" t="s">
        <v>7</v>
      </c>
      <c r="X4" s="11" t="s">
        <v>8</v>
      </c>
      <c r="Y4" s="12"/>
      <c r="Z4" s="12"/>
      <c r="AA4" s="12"/>
      <c r="AB4" s="12"/>
      <c r="AC4" s="12"/>
      <c r="AD4" s="12"/>
      <c r="AE4" s="12"/>
      <c r="AF4" s="12"/>
      <c r="AG4" s="7"/>
    </row>
    <row r="5" spans="1:33" ht="18" customHeight="1" thickTop="1" x14ac:dyDescent="0.15">
      <c r="A5" s="13" t="s">
        <v>4</v>
      </c>
      <c r="B5" s="14" t="s">
        <v>5</v>
      </c>
      <c r="C5" s="14" t="s">
        <v>6</v>
      </c>
      <c r="D5" s="13" t="s">
        <v>7</v>
      </c>
      <c r="E5" s="15" t="s">
        <v>8</v>
      </c>
      <c r="G5" s="70"/>
      <c r="H5" s="71"/>
      <c r="I5" s="71"/>
      <c r="J5" s="71"/>
      <c r="K5" s="72"/>
      <c r="T5" s="16" t="s">
        <v>9</v>
      </c>
      <c r="U5" s="22">
        <v>116</v>
      </c>
      <c r="V5" s="22">
        <v>122</v>
      </c>
      <c r="W5" s="22">
        <f>U5+V5</f>
        <v>238</v>
      </c>
      <c r="X5" s="18">
        <f t="shared" ref="X5:X13" si="0">ROUND(W5/$D$28,3)*100</f>
        <v>43</v>
      </c>
      <c r="Y5" s="20"/>
      <c r="Z5" s="20"/>
      <c r="AA5" s="20"/>
      <c r="AB5" s="20"/>
      <c r="AC5" s="20"/>
      <c r="AD5" s="20"/>
      <c r="AE5" s="20"/>
      <c r="AF5" s="7"/>
      <c r="AG5" s="7"/>
    </row>
    <row r="6" spans="1:33" ht="18" customHeight="1" x14ac:dyDescent="0.15">
      <c r="A6" s="21" t="s">
        <v>9</v>
      </c>
      <c r="B6" s="22">
        <v>116</v>
      </c>
      <c r="C6" s="22">
        <v>122</v>
      </c>
      <c r="D6" s="22">
        <f t="shared" ref="D6:D27" si="1">B6+C6</f>
        <v>238</v>
      </c>
      <c r="E6" s="23">
        <f t="shared" ref="E6:E27" si="2">ROUND(D6/$D$28,3)*100</f>
        <v>43</v>
      </c>
      <c r="G6" s="73"/>
      <c r="H6" s="74"/>
      <c r="I6" s="74"/>
      <c r="J6" s="71"/>
      <c r="K6" s="72"/>
      <c r="T6" s="24" t="s">
        <v>10</v>
      </c>
      <c r="U6" s="25">
        <v>43</v>
      </c>
      <c r="V6" s="25">
        <v>97</v>
      </c>
      <c r="W6" s="22">
        <f t="shared" ref="W6:W13" si="3">U6+V6</f>
        <v>140</v>
      </c>
      <c r="X6" s="27">
        <f t="shared" si="0"/>
        <v>25.3</v>
      </c>
      <c r="Y6" s="20"/>
      <c r="Z6" s="20"/>
      <c r="AA6" s="20"/>
      <c r="AB6" s="20"/>
      <c r="AC6" s="20"/>
      <c r="AD6" s="20"/>
      <c r="AE6" s="20"/>
      <c r="AF6" s="7"/>
      <c r="AG6" s="7"/>
    </row>
    <row r="7" spans="1:33" ht="18" customHeight="1" x14ac:dyDescent="0.15">
      <c r="A7" s="28" t="s">
        <v>10</v>
      </c>
      <c r="B7" s="25">
        <v>43</v>
      </c>
      <c r="C7" s="25">
        <v>97</v>
      </c>
      <c r="D7" s="26">
        <f t="shared" si="1"/>
        <v>140</v>
      </c>
      <c r="E7" s="27">
        <f t="shared" si="2"/>
        <v>25.3</v>
      </c>
      <c r="F7" s="85"/>
      <c r="G7" s="73"/>
      <c r="H7" s="74"/>
      <c r="I7" s="74"/>
      <c r="J7" s="71"/>
      <c r="K7" s="72"/>
      <c r="T7" s="24" t="s">
        <v>11</v>
      </c>
      <c r="U7" s="25">
        <v>9</v>
      </c>
      <c r="V7" s="25">
        <v>59</v>
      </c>
      <c r="W7" s="22">
        <f t="shared" si="3"/>
        <v>68</v>
      </c>
      <c r="X7" s="27">
        <f t="shared" si="0"/>
        <v>12.3</v>
      </c>
      <c r="Y7" s="20"/>
      <c r="Z7" s="20"/>
      <c r="AA7" s="20"/>
      <c r="AB7" s="20"/>
      <c r="AC7" s="20"/>
      <c r="AD7" s="20"/>
      <c r="AE7" s="20"/>
      <c r="AF7" s="7"/>
      <c r="AG7" s="7"/>
    </row>
    <row r="8" spans="1:33" ht="18" customHeight="1" x14ac:dyDescent="0.15">
      <c r="A8" s="28" t="s">
        <v>11</v>
      </c>
      <c r="B8" s="25">
        <v>9</v>
      </c>
      <c r="C8" s="25">
        <v>59</v>
      </c>
      <c r="D8" s="26">
        <f t="shared" si="1"/>
        <v>68</v>
      </c>
      <c r="E8" s="27">
        <f t="shared" si="2"/>
        <v>12.3</v>
      </c>
      <c r="F8" s="85"/>
      <c r="G8" s="73"/>
      <c r="H8" s="74"/>
      <c r="I8" s="74"/>
      <c r="J8" s="71"/>
      <c r="K8" s="72"/>
      <c r="T8" s="24" t="s">
        <v>12</v>
      </c>
      <c r="U8" s="25">
        <v>15</v>
      </c>
      <c r="V8" s="25">
        <v>12</v>
      </c>
      <c r="W8" s="22">
        <f t="shared" si="3"/>
        <v>27</v>
      </c>
      <c r="X8" s="27">
        <f t="shared" si="0"/>
        <v>4.9000000000000004</v>
      </c>
      <c r="Y8" s="20"/>
      <c r="Z8" s="20"/>
      <c r="AA8" s="20"/>
      <c r="AB8" s="20"/>
      <c r="AC8" s="20"/>
      <c r="AD8" s="20"/>
      <c r="AE8" s="20"/>
      <c r="AF8" s="7"/>
      <c r="AG8" s="7"/>
    </row>
    <row r="9" spans="1:33" ht="18" customHeight="1" x14ac:dyDescent="0.15">
      <c r="A9" s="28" t="s">
        <v>12</v>
      </c>
      <c r="B9" s="25">
        <v>15</v>
      </c>
      <c r="C9" s="25">
        <v>12</v>
      </c>
      <c r="D9" s="26">
        <f t="shared" si="1"/>
        <v>27</v>
      </c>
      <c r="E9" s="27">
        <f t="shared" si="2"/>
        <v>4.9000000000000004</v>
      </c>
      <c r="F9" s="85"/>
      <c r="G9" s="73"/>
      <c r="H9" s="74"/>
      <c r="I9" s="74"/>
      <c r="J9" s="71"/>
      <c r="K9" s="72"/>
      <c r="T9" s="24" t="s">
        <v>36</v>
      </c>
      <c r="U9" s="25">
        <v>24</v>
      </c>
      <c r="V9" s="25">
        <v>1</v>
      </c>
      <c r="W9" s="22">
        <f t="shared" si="3"/>
        <v>25</v>
      </c>
      <c r="X9" s="27">
        <f t="shared" si="0"/>
        <v>4.5</v>
      </c>
      <c r="Y9" s="20"/>
      <c r="Z9" s="20"/>
      <c r="AA9" s="20"/>
      <c r="AB9" s="20"/>
      <c r="AC9" s="20"/>
      <c r="AD9" s="20"/>
      <c r="AE9" s="20"/>
      <c r="AF9" s="20"/>
      <c r="AG9" s="7"/>
    </row>
    <row r="10" spans="1:33" ht="18" customHeight="1" x14ac:dyDescent="0.15">
      <c r="A10" s="28" t="s">
        <v>36</v>
      </c>
      <c r="B10" s="25">
        <v>24</v>
      </c>
      <c r="C10" s="25">
        <v>1</v>
      </c>
      <c r="D10" s="26">
        <f t="shared" si="1"/>
        <v>25</v>
      </c>
      <c r="E10" s="27">
        <f t="shared" si="2"/>
        <v>4.5</v>
      </c>
      <c r="F10" s="85"/>
      <c r="G10" s="73"/>
      <c r="H10" s="74"/>
      <c r="I10" s="74"/>
      <c r="J10" s="71"/>
      <c r="K10" s="72"/>
      <c r="T10" s="24" t="s">
        <v>13</v>
      </c>
      <c r="U10" s="25">
        <v>14</v>
      </c>
      <c r="V10" s="25">
        <v>6</v>
      </c>
      <c r="W10" s="22">
        <f t="shared" si="3"/>
        <v>20</v>
      </c>
      <c r="X10" s="27">
        <f t="shared" si="0"/>
        <v>3.5999999999999996</v>
      </c>
    </row>
    <row r="11" spans="1:33" ht="18" customHeight="1" x14ac:dyDescent="0.15">
      <c r="A11" s="28" t="s">
        <v>13</v>
      </c>
      <c r="B11" s="25">
        <v>14</v>
      </c>
      <c r="C11" s="25">
        <v>6</v>
      </c>
      <c r="D11" s="26">
        <f t="shared" si="1"/>
        <v>20</v>
      </c>
      <c r="E11" s="27">
        <f t="shared" si="2"/>
        <v>3.5999999999999996</v>
      </c>
      <c r="F11" s="85"/>
      <c r="G11" s="73"/>
      <c r="H11" s="74"/>
      <c r="I11" s="74"/>
      <c r="J11" s="71"/>
      <c r="K11" s="72"/>
      <c r="T11" s="24" t="s">
        <v>56</v>
      </c>
      <c r="U11" s="25">
        <v>6</v>
      </c>
      <c r="V11" s="25">
        <v>0</v>
      </c>
      <c r="W11" s="22">
        <f t="shared" si="3"/>
        <v>6</v>
      </c>
      <c r="X11" s="27">
        <f t="shared" si="0"/>
        <v>1.0999999999999999</v>
      </c>
    </row>
    <row r="12" spans="1:33" ht="18" customHeight="1" x14ac:dyDescent="0.15">
      <c r="A12" s="28" t="s">
        <v>56</v>
      </c>
      <c r="B12" s="25">
        <v>6</v>
      </c>
      <c r="C12" s="25">
        <v>0</v>
      </c>
      <c r="D12" s="26">
        <f t="shared" si="1"/>
        <v>6</v>
      </c>
      <c r="E12" s="27">
        <f t="shared" si="2"/>
        <v>1.0999999999999999</v>
      </c>
      <c r="F12" s="85"/>
      <c r="G12" s="73"/>
      <c r="H12" s="74"/>
      <c r="I12" s="74"/>
      <c r="J12" s="71"/>
      <c r="K12" s="72"/>
      <c r="T12" s="28" t="s">
        <v>15</v>
      </c>
      <c r="U12" s="25">
        <v>4</v>
      </c>
      <c r="V12" s="25">
        <v>1</v>
      </c>
      <c r="W12" s="22">
        <f t="shared" si="3"/>
        <v>5</v>
      </c>
      <c r="X12" s="27">
        <f t="shared" si="0"/>
        <v>0.89999999999999991</v>
      </c>
    </row>
    <row r="13" spans="1:33" ht="18" customHeight="1" x14ac:dyDescent="0.15">
      <c r="A13" s="28" t="s">
        <v>15</v>
      </c>
      <c r="B13" s="25">
        <v>4</v>
      </c>
      <c r="C13" s="25">
        <v>1</v>
      </c>
      <c r="D13" s="26">
        <f t="shared" si="1"/>
        <v>5</v>
      </c>
      <c r="E13" s="27">
        <f t="shared" si="2"/>
        <v>0.89999999999999991</v>
      </c>
      <c r="F13" s="85"/>
      <c r="G13" s="73"/>
      <c r="H13" s="74"/>
      <c r="I13" s="74"/>
      <c r="J13" s="71"/>
      <c r="K13" s="72"/>
      <c r="T13" s="30" t="s">
        <v>20</v>
      </c>
      <c r="U13" s="31">
        <f>B28-SUM(U5:U12)</f>
        <v>17</v>
      </c>
      <c r="V13" s="31">
        <f>C28-SUM(V5:V12)</f>
        <v>8</v>
      </c>
      <c r="W13" s="86">
        <f t="shared" si="3"/>
        <v>25</v>
      </c>
      <c r="X13" s="75">
        <f t="shared" si="0"/>
        <v>4.5</v>
      </c>
    </row>
    <row r="14" spans="1:33" ht="18" customHeight="1" x14ac:dyDescent="0.15">
      <c r="A14" s="28" t="s">
        <v>21</v>
      </c>
      <c r="B14" s="25">
        <v>2</v>
      </c>
      <c r="C14" s="25">
        <v>1</v>
      </c>
      <c r="D14" s="26">
        <f t="shared" si="1"/>
        <v>3</v>
      </c>
      <c r="E14" s="27">
        <f t="shared" si="2"/>
        <v>0.5</v>
      </c>
      <c r="F14" s="85"/>
      <c r="G14" s="76"/>
      <c r="H14" s="74"/>
      <c r="I14" s="74"/>
      <c r="J14" s="74"/>
      <c r="K14" s="77"/>
      <c r="L14" s="96" t="s">
        <v>23</v>
      </c>
      <c r="M14" s="96"/>
      <c r="N14" s="96"/>
      <c r="O14" s="96"/>
      <c r="P14" s="96"/>
      <c r="Q14" s="96"/>
      <c r="R14" s="96"/>
      <c r="U14" s="34">
        <f>B28</f>
        <v>248</v>
      </c>
      <c r="V14" s="34">
        <f>C28</f>
        <v>306</v>
      </c>
      <c r="W14" s="34">
        <f>D28</f>
        <v>554</v>
      </c>
      <c r="X14" s="35">
        <f>SUM(X5:X13)</f>
        <v>100.1</v>
      </c>
    </row>
    <row r="15" spans="1:33" ht="18" customHeight="1" x14ac:dyDescent="0.15">
      <c r="A15" s="28" t="s">
        <v>28</v>
      </c>
      <c r="B15" s="25">
        <v>2</v>
      </c>
      <c r="C15" s="25">
        <v>1</v>
      </c>
      <c r="D15" s="26">
        <f t="shared" si="1"/>
        <v>3</v>
      </c>
      <c r="E15" s="27">
        <f t="shared" si="2"/>
        <v>0.5</v>
      </c>
      <c r="F15" s="85"/>
      <c r="G15" s="78"/>
      <c r="H15" s="79"/>
      <c r="I15" s="79"/>
      <c r="J15" s="79"/>
      <c r="K15" s="79"/>
      <c r="L15" s="96" t="s">
        <v>68</v>
      </c>
      <c r="M15" s="96"/>
      <c r="N15" s="96"/>
      <c r="O15" s="96"/>
      <c r="P15" s="96"/>
      <c r="Q15" s="96"/>
      <c r="R15" s="96"/>
      <c r="T15" s="36" t="s">
        <v>23</v>
      </c>
      <c r="U15" s="37"/>
      <c r="V15" s="37"/>
      <c r="W15" s="37"/>
      <c r="X15" s="37"/>
    </row>
    <row r="16" spans="1:33" ht="18" customHeight="1" x14ac:dyDescent="0.15">
      <c r="A16" s="28" t="s">
        <v>37</v>
      </c>
      <c r="B16" s="25">
        <v>2</v>
      </c>
      <c r="C16" s="25">
        <v>1</v>
      </c>
      <c r="D16" s="26">
        <f t="shared" si="1"/>
        <v>3</v>
      </c>
      <c r="E16" s="27">
        <f t="shared" si="2"/>
        <v>0.5</v>
      </c>
      <c r="F16" s="85"/>
      <c r="G16" s="80"/>
      <c r="H16" s="79"/>
      <c r="I16" s="79"/>
      <c r="J16" s="79"/>
      <c r="K16" s="79"/>
      <c r="L16" s="37"/>
      <c r="M16" s="37"/>
      <c r="N16" s="37"/>
      <c r="O16" s="38"/>
      <c r="P16" s="38"/>
      <c r="T16" s="39" t="s">
        <v>69</v>
      </c>
      <c r="U16" s="37"/>
      <c r="V16" s="37"/>
      <c r="W16" s="37"/>
      <c r="X16" s="37"/>
    </row>
    <row r="17" spans="1:32" ht="18" customHeight="1" x14ac:dyDescent="0.15">
      <c r="A17" s="28" t="s">
        <v>19</v>
      </c>
      <c r="B17" s="25">
        <v>1</v>
      </c>
      <c r="C17" s="25">
        <v>1</v>
      </c>
      <c r="D17" s="26">
        <f t="shared" si="1"/>
        <v>2</v>
      </c>
      <c r="E17" s="27">
        <f t="shared" si="2"/>
        <v>0.4</v>
      </c>
      <c r="F17" s="85"/>
    </row>
    <row r="18" spans="1:32" ht="18" customHeight="1" x14ac:dyDescent="0.15">
      <c r="A18" s="28" t="s">
        <v>24</v>
      </c>
      <c r="B18" s="25">
        <v>2</v>
      </c>
      <c r="C18" s="25">
        <v>0</v>
      </c>
      <c r="D18" s="26">
        <f t="shared" si="1"/>
        <v>2</v>
      </c>
      <c r="E18" s="27">
        <f t="shared" si="2"/>
        <v>0.4</v>
      </c>
      <c r="F18" s="85"/>
    </row>
    <row r="19" spans="1:32" ht="18" customHeight="1" x14ac:dyDescent="0.15">
      <c r="A19" s="28" t="s">
        <v>17</v>
      </c>
      <c r="B19" s="25">
        <v>2</v>
      </c>
      <c r="C19" s="25">
        <v>0</v>
      </c>
      <c r="D19" s="26">
        <f t="shared" si="1"/>
        <v>2</v>
      </c>
      <c r="E19" s="27">
        <f t="shared" si="2"/>
        <v>0.4</v>
      </c>
      <c r="F19" s="85"/>
      <c r="T19" s="40" t="s">
        <v>54</v>
      </c>
      <c r="U19" s="41"/>
      <c r="AF19" s="42" t="s">
        <v>30</v>
      </c>
    </row>
    <row r="20" spans="1:32" ht="18" customHeight="1" x14ac:dyDescent="0.15">
      <c r="A20" s="28" t="s">
        <v>27</v>
      </c>
      <c r="B20" s="25">
        <v>2</v>
      </c>
      <c r="C20" s="25">
        <v>0</v>
      </c>
      <c r="D20" s="26">
        <f t="shared" si="1"/>
        <v>2</v>
      </c>
      <c r="E20" s="27">
        <f t="shared" si="2"/>
        <v>0.4</v>
      </c>
      <c r="F20" s="85"/>
      <c r="T20" s="64"/>
      <c r="U20" s="43">
        <v>4</v>
      </c>
      <c r="V20" s="43">
        <v>5</v>
      </c>
      <c r="W20" s="43">
        <v>6</v>
      </c>
      <c r="X20" s="43">
        <v>7</v>
      </c>
      <c r="Y20" s="43">
        <v>8</v>
      </c>
      <c r="Z20" s="43">
        <v>9</v>
      </c>
      <c r="AA20" s="43">
        <v>10</v>
      </c>
      <c r="AB20" s="43">
        <v>11</v>
      </c>
      <c r="AC20" s="43">
        <v>12</v>
      </c>
      <c r="AD20" s="43">
        <v>1</v>
      </c>
      <c r="AE20" s="43">
        <v>2</v>
      </c>
      <c r="AF20" s="43">
        <v>3</v>
      </c>
    </row>
    <row r="21" spans="1:32" ht="18" customHeight="1" x14ac:dyDescent="0.15">
      <c r="A21" s="28" t="s">
        <v>59</v>
      </c>
      <c r="B21" s="25">
        <v>2</v>
      </c>
      <c r="C21" s="25">
        <v>0</v>
      </c>
      <c r="D21" s="26">
        <f t="shared" si="1"/>
        <v>2</v>
      </c>
      <c r="E21" s="27">
        <f t="shared" si="2"/>
        <v>0.4</v>
      </c>
      <c r="F21" s="85"/>
      <c r="T21" s="44" t="s">
        <v>33</v>
      </c>
      <c r="U21" s="45">
        <v>237</v>
      </c>
      <c r="V21" s="45">
        <v>238</v>
      </c>
      <c r="W21" s="45">
        <v>253</v>
      </c>
      <c r="X21" s="45">
        <v>247</v>
      </c>
      <c r="Y21" s="45">
        <v>247</v>
      </c>
      <c r="Z21" s="45">
        <v>248</v>
      </c>
      <c r="AA21" s="45"/>
      <c r="AB21" s="45"/>
      <c r="AC21" s="45"/>
      <c r="AD21" s="45"/>
      <c r="AE21" s="45"/>
      <c r="AF21" s="65"/>
    </row>
    <row r="22" spans="1:32" ht="18" customHeight="1" x14ac:dyDescent="0.15">
      <c r="A22" s="28" t="s">
        <v>26</v>
      </c>
      <c r="B22" s="25">
        <v>1</v>
      </c>
      <c r="C22" s="25">
        <v>0</v>
      </c>
      <c r="D22" s="26">
        <f t="shared" si="1"/>
        <v>1</v>
      </c>
      <c r="E22" s="27">
        <f t="shared" si="2"/>
        <v>0.2</v>
      </c>
      <c r="F22" s="85"/>
      <c r="T22" s="47" t="s">
        <v>35</v>
      </c>
      <c r="U22" s="48">
        <v>318</v>
      </c>
      <c r="V22" s="48">
        <v>315</v>
      </c>
      <c r="W22" s="48">
        <v>300</v>
      </c>
      <c r="X22" s="48">
        <v>311</v>
      </c>
      <c r="Y22" s="48">
        <v>312</v>
      </c>
      <c r="Z22" s="48">
        <v>306</v>
      </c>
      <c r="AA22" s="48"/>
      <c r="AB22" s="48"/>
      <c r="AC22" s="48"/>
      <c r="AD22" s="48"/>
      <c r="AE22" s="48"/>
      <c r="AF22" s="66"/>
    </row>
    <row r="23" spans="1:32" ht="18" customHeight="1" x14ac:dyDescent="0.15">
      <c r="A23" s="28" t="s">
        <v>31</v>
      </c>
      <c r="B23" s="25">
        <v>0</v>
      </c>
      <c r="C23" s="25">
        <v>1</v>
      </c>
      <c r="D23" s="26">
        <f t="shared" si="1"/>
        <v>1</v>
      </c>
      <c r="E23" s="27">
        <f t="shared" si="2"/>
        <v>0.2</v>
      </c>
      <c r="F23" s="85"/>
      <c r="T23" s="50" t="s">
        <v>7</v>
      </c>
      <c r="U23" s="51">
        <f t="shared" ref="U23:AF23" si="4">SUM(U21:U22)</f>
        <v>555</v>
      </c>
      <c r="V23" s="51">
        <f t="shared" si="4"/>
        <v>553</v>
      </c>
      <c r="W23" s="51">
        <f t="shared" si="4"/>
        <v>553</v>
      </c>
      <c r="X23" s="51">
        <f t="shared" si="4"/>
        <v>558</v>
      </c>
      <c r="Y23" s="51">
        <f t="shared" si="4"/>
        <v>559</v>
      </c>
      <c r="Z23" s="51">
        <f t="shared" si="4"/>
        <v>554</v>
      </c>
      <c r="AA23" s="51">
        <f t="shared" si="4"/>
        <v>0</v>
      </c>
      <c r="AB23" s="51">
        <f t="shared" si="4"/>
        <v>0</v>
      </c>
      <c r="AC23" s="51">
        <f t="shared" si="4"/>
        <v>0</v>
      </c>
      <c r="AD23" s="51">
        <f t="shared" si="4"/>
        <v>0</v>
      </c>
      <c r="AE23" s="51">
        <f t="shared" si="4"/>
        <v>0</v>
      </c>
      <c r="AF23" s="51">
        <f t="shared" si="4"/>
        <v>0</v>
      </c>
    </row>
    <row r="24" spans="1:32" ht="18" customHeight="1" x14ac:dyDescent="0.15">
      <c r="A24" s="28" t="s">
        <v>32</v>
      </c>
      <c r="B24" s="25">
        <v>0</v>
      </c>
      <c r="C24" s="25">
        <v>1</v>
      </c>
      <c r="D24" s="26">
        <f t="shared" si="1"/>
        <v>1</v>
      </c>
      <c r="E24" s="27">
        <f t="shared" si="2"/>
        <v>0.2</v>
      </c>
      <c r="F24" s="85"/>
    </row>
    <row r="25" spans="1:32" ht="18" customHeight="1" x14ac:dyDescent="0.15">
      <c r="A25" s="28" t="s">
        <v>38</v>
      </c>
      <c r="B25" s="25">
        <v>1</v>
      </c>
      <c r="C25" s="25">
        <v>0</v>
      </c>
      <c r="D25" s="26">
        <f t="shared" si="1"/>
        <v>1</v>
      </c>
      <c r="E25" s="27">
        <f t="shared" si="2"/>
        <v>0.2</v>
      </c>
      <c r="F25" s="85"/>
    </row>
    <row r="26" spans="1:32" ht="18" customHeight="1" x14ac:dyDescent="0.15">
      <c r="A26" s="28" t="s">
        <v>60</v>
      </c>
      <c r="B26" s="25">
        <v>0</v>
      </c>
      <c r="C26" s="25">
        <v>1</v>
      </c>
      <c r="D26" s="26">
        <f t="shared" si="1"/>
        <v>1</v>
      </c>
      <c r="E26" s="27">
        <f t="shared" si="2"/>
        <v>0.2</v>
      </c>
      <c r="F26" s="85"/>
    </row>
    <row r="27" spans="1:32" ht="18" customHeight="1" x14ac:dyDescent="0.15">
      <c r="A27" s="28" t="s">
        <v>61</v>
      </c>
      <c r="B27" s="25">
        <v>0</v>
      </c>
      <c r="C27" s="25">
        <v>1</v>
      </c>
      <c r="D27" s="26">
        <f t="shared" si="1"/>
        <v>1</v>
      </c>
      <c r="E27" s="27">
        <f t="shared" si="2"/>
        <v>0.2</v>
      </c>
      <c r="F27" s="85"/>
    </row>
    <row r="28" spans="1:32" ht="18" customHeight="1" x14ac:dyDescent="0.15">
      <c r="A28" s="57" t="s">
        <v>47</v>
      </c>
      <c r="B28" s="58">
        <f>SUM(B6:B27)</f>
        <v>248</v>
      </c>
      <c r="C28" s="58">
        <f>SUM(C6:C27)</f>
        <v>306</v>
      </c>
      <c r="D28" s="58">
        <f>SUM(D6:D27)</f>
        <v>554</v>
      </c>
      <c r="E28" s="59">
        <v>100</v>
      </c>
      <c r="F28" s="85"/>
    </row>
    <row r="29" spans="1:32" ht="18" customHeight="1" x14ac:dyDescent="0.15">
      <c r="A29" s="73"/>
      <c r="B29" s="81"/>
      <c r="C29" s="81"/>
      <c r="D29" s="71"/>
      <c r="E29" s="82"/>
      <c r="F29" s="85"/>
      <c r="T29" s="52"/>
      <c r="U29" s="52"/>
      <c r="V29" s="52"/>
      <c r="W29" s="52"/>
      <c r="X29" s="52"/>
      <c r="Y29" s="52"/>
      <c r="Z29" s="52"/>
      <c r="AA29" s="52"/>
    </row>
    <row r="30" spans="1:32" ht="18" customHeight="1" x14ac:dyDescent="0.15">
      <c r="A30" s="73"/>
      <c r="B30" s="81"/>
      <c r="C30" s="81"/>
      <c r="D30" s="71"/>
      <c r="E30" s="82"/>
      <c r="F30" s="85"/>
    </row>
    <row r="31" spans="1:32" ht="18" customHeight="1" x14ac:dyDescent="0.15">
      <c r="A31" s="73"/>
      <c r="B31" s="81"/>
      <c r="C31" s="81"/>
      <c r="D31" s="71"/>
      <c r="E31" s="82"/>
      <c r="F31" s="85"/>
      <c r="O31" s="52"/>
      <c r="P31" s="52"/>
      <c r="Q31" s="52"/>
      <c r="R31" s="52"/>
      <c r="S31" s="52"/>
    </row>
    <row r="32" spans="1:32" ht="18" customHeight="1" x14ac:dyDescent="0.15">
      <c r="A32" s="73"/>
      <c r="B32" s="81"/>
      <c r="C32" s="81"/>
      <c r="D32" s="71"/>
      <c r="E32" s="82"/>
      <c r="F32" s="85"/>
    </row>
    <row r="33" spans="1:15" ht="18" customHeight="1" x14ac:dyDescent="0.15">
      <c r="A33" s="83"/>
      <c r="B33" s="81"/>
      <c r="C33" s="81"/>
      <c r="D33" s="71"/>
      <c r="E33" s="82"/>
      <c r="F33" s="85"/>
    </row>
    <row r="34" spans="1:15" ht="18" customHeight="1" x14ac:dyDescent="0.15">
      <c r="A34" s="83"/>
      <c r="B34" s="81"/>
      <c r="C34" s="81"/>
      <c r="D34" s="81"/>
      <c r="E34" s="84"/>
      <c r="F34" s="87"/>
    </row>
    <row r="35" spans="1:15" ht="11.25" customHeight="1" x14ac:dyDescent="0.15"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  <row r="42" spans="1:15" x14ac:dyDescent="0.15">
      <c r="D42" s="62"/>
    </row>
    <row r="43" spans="1:15" x14ac:dyDescent="0.15">
      <c r="I43" s="63"/>
    </row>
  </sheetData>
  <mergeCells count="7">
    <mergeCell ref="L15:R15"/>
    <mergeCell ref="A1:D1"/>
    <mergeCell ref="A3:C3"/>
    <mergeCell ref="D3:E3"/>
    <mergeCell ref="L3:M3"/>
    <mergeCell ref="A4:E4"/>
    <mergeCell ref="L14:R14"/>
  </mergeCells>
  <phoneticPr fontId="3"/>
  <pageMargins left="0.4" right="0.2" top="0.28999999999999998" bottom="0.27" header="0.2" footer="0.21"/>
  <pageSetup paperSize="9" scale="9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zoomScaleNormal="100" workbookViewId="0">
      <selection sqref="A1:D1"/>
    </sheetView>
  </sheetViews>
  <sheetFormatPr defaultRowHeight="13.5" x14ac:dyDescent="0.15"/>
  <cols>
    <col min="1" max="1" width="1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9" width="6.875" customWidth="1"/>
    <col min="30" max="32" width="6.125" customWidth="1"/>
  </cols>
  <sheetData>
    <row r="1" spans="1:33" ht="26.25" customHeight="1" x14ac:dyDescent="0.15">
      <c r="A1" s="88" t="s">
        <v>0</v>
      </c>
      <c r="B1" s="89"/>
      <c r="C1" s="89"/>
      <c r="D1" s="90"/>
      <c r="E1" s="1"/>
      <c r="F1" s="1"/>
      <c r="I1" s="2"/>
      <c r="L1" s="3"/>
      <c r="M1" s="3"/>
      <c r="N1" s="3"/>
    </row>
    <row r="2" spans="1:33" ht="9.75" customHeight="1" x14ac:dyDescent="0.15">
      <c r="A2" s="1"/>
      <c r="B2" s="4"/>
      <c r="C2" s="4"/>
      <c r="D2" s="4"/>
      <c r="E2" s="1"/>
      <c r="F2" s="1"/>
      <c r="I2" s="2"/>
      <c r="L2" s="3"/>
      <c r="M2" s="3"/>
      <c r="N2" s="3"/>
    </row>
    <row r="3" spans="1:33" ht="24" customHeight="1" x14ac:dyDescent="0.15">
      <c r="A3" s="91" t="s">
        <v>1</v>
      </c>
      <c r="B3" s="91"/>
      <c r="C3" s="91"/>
      <c r="D3" s="92" t="s">
        <v>70</v>
      </c>
      <c r="E3" s="92"/>
      <c r="F3" s="5"/>
      <c r="G3" s="5"/>
      <c r="H3" s="5"/>
      <c r="I3" s="5"/>
      <c r="J3" s="5"/>
      <c r="K3" s="5"/>
      <c r="L3" s="92"/>
      <c r="M3" s="92"/>
      <c r="N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  <c r="AG3" s="7"/>
    </row>
    <row r="4" spans="1:33" ht="18" customHeight="1" thickBot="1" x14ac:dyDescent="0.2">
      <c r="A4" s="93" t="s">
        <v>3</v>
      </c>
      <c r="B4" s="94"/>
      <c r="C4" s="94"/>
      <c r="D4" s="94"/>
      <c r="E4" s="95"/>
      <c r="F4" s="5"/>
      <c r="G4" s="67"/>
      <c r="H4" s="68"/>
      <c r="I4" s="68"/>
      <c r="J4" s="67"/>
      <c r="K4" s="69"/>
      <c r="T4" s="9" t="s">
        <v>4</v>
      </c>
      <c r="U4" s="10" t="s">
        <v>5</v>
      </c>
      <c r="V4" s="10" t="s">
        <v>6</v>
      </c>
      <c r="W4" s="9" t="s">
        <v>7</v>
      </c>
      <c r="X4" s="11" t="s">
        <v>8</v>
      </c>
      <c r="Y4" s="12"/>
      <c r="Z4" s="12"/>
      <c r="AA4" s="12"/>
      <c r="AB4" s="12"/>
      <c r="AC4" s="12"/>
      <c r="AD4" s="12"/>
      <c r="AE4" s="12"/>
      <c r="AF4" s="12"/>
      <c r="AG4" s="7"/>
    </row>
    <row r="5" spans="1:33" ht="18" customHeight="1" thickTop="1" x14ac:dyDescent="0.15">
      <c r="A5" s="13" t="s">
        <v>4</v>
      </c>
      <c r="B5" s="14" t="s">
        <v>5</v>
      </c>
      <c r="C5" s="14" t="s">
        <v>6</v>
      </c>
      <c r="D5" s="13" t="s">
        <v>7</v>
      </c>
      <c r="E5" s="15" t="s">
        <v>8</v>
      </c>
      <c r="G5" s="70"/>
      <c r="H5" s="71"/>
      <c r="I5" s="71"/>
      <c r="J5" s="71"/>
      <c r="K5" s="72"/>
      <c r="T5" s="16" t="s">
        <v>9</v>
      </c>
      <c r="U5" s="22">
        <v>115</v>
      </c>
      <c r="V5" s="22">
        <v>121</v>
      </c>
      <c r="W5" s="22">
        <f>U5+V5</f>
        <v>236</v>
      </c>
      <c r="X5" s="18">
        <f t="shared" ref="X5:X13" si="0">ROUND(W5/$D$29,3)*100</f>
        <v>41.9</v>
      </c>
      <c r="Y5" s="20"/>
      <c r="Z5" s="20"/>
      <c r="AA5" s="20"/>
      <c r="AB5" s="20"/>
      <c r="AC5" s="20"/>
      <c r="AD5" s="20"/>
      <c r="AE5" s="20"/>
      <c r="AF5" s="7"/>
      <c r="AG5" s="7"/>
    </row>
    <row r="6" spans="1:33" ht="18" customHeight="1" x14ac:dyDescent="0.15">
      <c r="A6" s="21" t="s">
        <v>9</v>
      </c>
      <c r="B6" s="22">
        <v>115</v>
      </c>
      <c r="C6" s="22">
        <v>121</v>
      </c>
      <c r="D6" s="22">
        <f t="shared" ref="D6:D28" si="1">B6+C6</f>
        <v>236</v>
      </c>
      <c r="E6" s="23">
        <f t="shared" ref="E6:E28" si="2">ROUND(D6/$D$29,3)*100</f>
        <v>41.9</v>
      </c>
      <c r="G6" s="73"/>
      <c r="H6" s="74"/>
      <c r="I6" s="74"/>
      <c r="J6" s="71"/>
      <c r="K6" s="72"/>
      <c r="T6" s="24" t="s">
        <v>10</v>
      </c>
      <c r="U6" s="25">
        <v>44</v>
      </c>
      <c r="V6" s="25">
        <v>102</v>
      </c>
      <c r="W6" s="22">
        <f t="shared" ref="W6:W13" si="3">U6+V6</f>
        <v>146</v>
      </c>
      <c r="X6" s="27">
        <f t="shared" si="0"/>
        <v>25.900000000000002</v>
      </c>
      <c r="Y6" s="20"/>
      <c r="Z6" s="20"/>
      <c r="AA6" s="20"/>
      <c r="AB6" s="20"/>
      <c r="AC6" s="20"/>
      <c r="AD6" s="20"/>
      <c r="AE6" s="20"/>
      <c r="AF6" s="7"/>
      <c r="AG6" s="7"/>
    </row>
    <row r="7" spans="1:33" ht="18" customHeight="1" x14ac:dyDescent="0.15">
      <c r="A7" s="28" t="s">
        <v>10</v>
      </c>
      <c r="B7" s="25">
        <v>44</v>
      </c>
      <c r="C7" s="25">
        <v>102</v>
      </c>
      <c r="D7" s="26">
        <f t="shared" si="1"/>
        <v>146</v>
      </c>
      <c r="E7" s="27">
        <f t="shared" si="2"/>
        <v>25.900000000000002</v>
      </c>
      <c r="F7" s="85"/>
      <c r="G7" s="73"/>
      <c r="H7" s="74"/>
      <c r="I7" s="74"/>
      <c r="J7" s="71"/>
      <c r="K7" s="72"/>
      <c r="T7" s="24" t="s">
        <v>11</v>
      </c>
      <c r="U7" s="25">
        <v>9</v>
      </c>
      <c r="V7" s="25">
        <v>64</v>
      </c>
      <c r="W7" s="22">
        <f t="shared" si="3"/>
        <v>73</v>
      </c>
      <c r="X7" s="27">
        <f t="shared" si="0"/>
        <v>13</v>
      </c>
      <c r="Y7" s="20"/>
      <c r="Z7" s="20"/>
      <c r="AA7" s="20"/>
      <c r="AB7" s="20"/>
      <c r="AC7" s="20"/>
      <c r="AD7" s="20"/>
      <c r="AE7" s="20"/>
      <c r="AF7" s="7"/>
      <c r="AG7" s="7"/>
    </row>
    <row r="8" spans="1:33" ht="18" customHeight="1" x14ac:dyDescent="0.15">
      <c r="A8" s="28" t="s">
        <v>11</v>
      </c>
      <c r="B8" s="25">
        <v>9</v>
      </c>
      <c r="C8" s="25">
        <v>64</v>
      </c>
      <c r="D8" s="26">
        <f t="shared" si="1"/>
        <v>73</v>
      </c>
      <c r="E8" s="27">
        <f t="shared" si="2"/>
        <v>13</v>
      </c>
      <c r="F8" s="85"/>
      <c r="G8" s="73"/>
      <c r="H8" s="74"/>
      <c r="I8" s="74"/>
      <c r="J8" s="71"/>
      <c r="K8" s="72"/>
      <c r="T8" s="24" t="s">
        <v>12</v>
      </c>
      <c r="U8" s="25">
        <v>15</v>
      </c>
      <c r="V8" s="25">
        <v>11</v>
      </c>
      <c r="W8" s="22">
        <f t="shared" si="3"/>
        <v>26</v>
      </c>
      <c r="X8" s="27">
        <f t="shared" si="0"/>
        <v>4.5999999999999996</v>
      </c>
      <c r="Y8" s="20"/>
      <c r="Z8" s="20"/>
      <c r="AA8" s="20"/>
      <c r="AB8" s="20"/>
      <c r="AC8" s="20"/>
      <c r="AD8" s="20"/>
      <c r="AE8" s="20"/>
      <c r="AF8" s="7"/>
      <c r="AG8" s="7"/>
    </row>
    <row r="9" spans="1:33" ht="18" customHeight="1" x14ac:dyDescent="0.15">
      <c r="A9" s="28" t="s">
        <v>12</v>
      </c>
      <c r="B9" s="25">
        <v>15</v>
      </c>
      <c r="C9" s="25">
        <v>11</v>
      </c>
      <c r="D9" s="26">
        <f t="shared" si="1"/>
        <v>26</v>
      </c>
      <c r="E9" s="27">
        <f t="shared" si="2"/>
        <v>4.5999999999999996</v>
      </c>
      <c r="F9" s="85"/>
      <c r="G9" s="73"/>
      <c r="H9" s="74"/>
      <c r="I9" s="74"/>
      <c r="J9" s="71"/>
      <c r="K9" s="72"/>
      <c r="T9" s="24" t="s">
        <v>36</v>
      </c>
      <c r="U9" s="25">
        <v>24</v>
      </c>
      <c r="V9" s="25">
        <v>1</v>
      </c>
      <c r="W9" s="22">
        <f t="shared" si="3"/>
        <v>25</v>
      </c>
      <c r="X9" s="27">
        <f t="shared" si="0"/>
        <v>4.3999999999999995</v>
      </c>
      <c r="Y9" s="20"/>
      <c r="Z9" s="20"/>
      <c r="AA9" s="20"/>
      <c r="AB9" s="20"/>
      <c r="AC9" s="20"/>
      <c r="AD9" s="20"/>
      <c r="AE9" s="20"/>
      <c r="AF9" s="20"/>
      <c r="AG9" s="7"/>
    </row>
    <row r="10" spans="1:33" ht="18" customHeight="1" x14ac:dyDescent="0.15">
      <c r="A10" s="28" t="s">
        <v>36</v>
      </c>
      <c r="B10" s="25">
        <v>24</v>
      </c>
      <c r="C10" s="25">
        <v>1</v>
      </c>
      <c r="D10" s="26">
        <f t="shared" si="1"/>
        <v>25</v>
      </c>
      <c r="E10" s="27">
        <f t="shared" si="2"/>
        <v>4.3999999999999995</v>
      </c>
      <c r="F10" s="85"/>
      <c r="G10" s="73"/>
      <c r="H10" s="74"/>
      <c r="I10" s="74"/>
      <c r="J10" s="71"/>
      <c r="K10" s="72"/>
      <c r="T10" s="24" t="s">
        <v>13</v>
      </c>
      <c r="U10" s="25">
        <v>13</v>
      </c>
      <c r="V10" s="25">
        <v>6</v>
      </c>
      <c r="W10" s="22">
        <f t="shared" si="3"/>
        <v>19</v>
      </c>
      <c r="X10" s="27">
        <f t="shared" si="0"/>
        <v>3.4000000000000004</v>
      </c>
    </row>
    <row r="11" spans="1:33" ht="18" customHeight="1" x14ac:dyDescent="0.15">
      <c r="A11" s="28" t="s">
        <v>13</v>
      </c>
      <c r="B11" s="25">
        <v>13</v>
      </c>
      <c r="C11" s="25">
        <v>6</v>
      </c>
      <c r="D11" s="26">
        <f t="shared" si="1"/>
        <v>19</v>
      </c>
      <c r="E11" s="27">
        <f t="shared" si="2"/>
        <v>3.4000000000000004</v>
      </c>
      <c r="F11" s="85"/>
      <c r="G11" s="73"/>
      <c r="H11" s="74"/>
      <c r="I11" s="74"/>
      <c r="J11" s="71"/>
      <c r="K11" s="72"/>
      <c r="T11" s="24" t="s">
        <v>56</v>
      </c>
      <c r="U11" s="25">
        <v>6</v>
      </c>
      <c r="V11" s="25">
        <v>0</v>
      </c>
      <c r="W11" s="22">
        <f t="shared" si="3"/>
        <v>6</v>
      </c>
      <c r="X11" s="27">
        <f t="shared" si="0"/>
        <v>1.0999999999999999</v>
      </c>
    </row>
    <row r="12" spans="1:33" ht="18" customHeight="1" x14ac:dyDescent="0.15">
      <c r="A12" s="28" t="s">
        <v>56</v>
      </c>
      <c r="B12" s="25">
        <v>6</v>
      </c>
      <c r="C12" s="25">
        <v>0</v>
      </c>
      <c r="D12" s="26">
        <f t="shared" si="1"/>
        <v>6</v>
      </c>
      <c r="E12" s="27">
        <f t="shared" si="2"/>
        <v>1.0999999999999999</v>
      </c>
      <c r="F12" s="85"/>
      <c r="G12" s="73"/>
      <c r="H12" s="74"/>
      <c r="I12" s="74"/>
      <c r="J12" s="71"/>
      <c r="K12" s="72"/>
      <c r="T12" s="28" t="s">
        <v>15</v>
      </c>
      <c r="U12" s="25">
        <v>4</v>
      </c>
      <c r="V12" s="25">
        <v>1</v>
      </c>
      <c r="W12" s="22">
        <f t="shared" si="3"/>
        <v>5</v>
      </c>
      <c r="X12" s="27">
        <f t="shared" si="0"/>
        <v>0.89999999999999991</v>
      </c>
    </row>
    <row r="13" spans="1:33" ht="18" customHeight="1" x14ac:dyDescent="0.15">
      <c r="A13" s="28" t="s">
        <v>15</v>
      </c>
      <c r="B13" s="25">
        <v>4</v>
      </c>
      <c r="C13" s="25">
        <v>1</v>
      </c>
      <c r="D13" s="26">
        <f t="shared" si="1"/>
        <v>5</v>
      </c>
      <c r="E13" s="27">
        <f t="shared" si="2"/>
        <v>0.89999999999999991</v>
      </c>
      <c r="F13" s="85"/>
      <c r="G13" s="73"/>
      <c r="H13" s="74"/>
      <c r="I13" s="74"/>
      <c r="J13" s="71"/>
      <c r="K13" s="72"/>
      <c r="T13" s="30" t="s">
        <v>20</v>
      </c>
      <c r="U13" s="31">
        <f>B29-SUM(U5:U12)</f>
        <v>17</v>
      </c>
      <c r="V13" s="31">
        <f>C29-SUM(V5:V12)</f>
        <v>10</v>
      </c>
      <c r="W13" s="86">
        <f t="shared" si="3"/>
        <v>27</v>
      </c>
      <c r="X13" s="75">
        <f t="shared" si="0"/>
        <v>4.8</v>
      </c>
    </row>
    <row r="14" spans="1:33" ht="18" customHeight="1" x14ac:dyDescent="0.15">
      <c r="A14" s="28" t="s">
        <v>21</v>
      </c>
      <c r="B14" s="25">
        <v>2</v>
      </c>
      <c r="C14" s="25">
        <v>1</v>
      </c>
      <c r="D14" s="26">
        <f t="shared" si="1"/>
        <v>3</v>
      </c>
      <c r="E14" s="27">
        <f t="shared" si="2"/>
        <v>0.5</v>
      </c>
      <c r="F14" s="85"/>
      <c r="G14" s="76"/>
      <c r="H14" s="74"/>
      <c r="I14" s="74"/>
      <c r="J14" s="74"/>
      <c r="K14" s="77"/>
      <c r="L14" s="96" t="s">
        <v>23</v>
      </c>
      <c r="M14" s="96"/>
      <c r="N14" s="96"/>
      <c r="O14" s="96"/>
      <c r="P14" s="96"/>
      <c r="Q14" s="96"/>
      <c r="R14" s="96"/>
      <c r="U14" s="34">
        <f>B29</f>
        <v>247</v>
      </c>
      <c r="V14" s="34">
        <f>C29</f>
        <v>316</v>
      </c>
      <c r="W14" s="34">
        <f>D29</f>
        <v>563</v>
      </c>
      <c r="X14" s="35">
        <f>SUM(X5:X13)</f>
        <v>100</v>
      </c>
    </row>
    <row r="15" spans="1:33" ht="18" customHeight="1" x14ac:dyDescent="0.15">
      <c r="A15" s="28" t="s">
        <v>28</v>
      </c>
      <c r="B15" s="25">
        <v>2</v>
      </c>
      <c r="C15" s="25">
        <v>1</v>
      </c>
      <c r="D15" s="26">
        <f t="shared" si="1"/>
        <v>3</v>
      </c>
      <c r="E15" s="27">
        <f t="shared" si="2"/>
        <v>0.5</v>
      </c>
      <c r="F15" s="85"/>
      <c r="G15" s="78"/>
      <c r="H15" s="79"/>
      <c r="I15" s="79"/>
      <c r="J15" s="79"/>
      <c r="K15" s="79"/>
      <c r="L15" s="96" t="s">
        <v>71</v>
      </c>
      <c r="M15" s="96"/>
      <c r="N15" s="96"/>
      <c r="O15" s="96"/>
      <c r="P15" s="96"/>
      <c r="Q15" s="96"/>
      <c r="R15" s="96"/>
      <c r="T15" s="36" t="s">
        <v>23</v>
      </c>
      <c r="U15" s="37"/>
      <c r="V15" s="37"/>
      <c r="W15" s="37"/>
      <c r="X15" s="37"/>
    </row>
    <row r="16" spans="1:33" ht="18" customHeight="1" x14ac:dyDescent="0.15">
      <c r="A16" s="28" t="s">
        <v>37</v>
      </c>
      <c r="B16" s="25">
        <v>2</v>
      </c>
      <c r="C16" s="25">
        <v>2</v>
      </c>
      <c r="D16" s="26">
        <f t="shared" si="1"/>
        <v>4</v>
      </c>
      <c r="E16" s="27">
        <f t="shared" si="2"/>
        <v>0.70000000000000007</v>
      </c>
      <c r="F16" s="85"/>
      <c r="G16" s="80"/>
      <c r="H16" s="79"/>
      <c r="I16" s="79"/>
      <c r="J16" s="79"/>
      <c r="K16" s="79"/>
      <c r="L16" s="37"/>
      <c r="M16" s="37"/>
      <c r="N16" s="37"/>
      <c r="O16" s="38"/>
      <c r="P16" s="38"/>
      <c r="T16" s="39" t="s">
        <v>72</v>
      </c>
      <c r="U16" s="37"/>
      <c r="V16" s="37"/>
      <c r="W16" s="37"/>
      <c r="X16" s="37"/>
    </row>
    <row r="17" spans="1:32" ht="18" customHeight="1" x14ac:dyDescent="0.15">
      <c r="A17" s="28" t="s">
        <v>19</v>
      </c>
      <c r="B17" s="25">
        <v>1</v>
      </c>
      <c r="C17" s="25">
        <v>1</v>
      </c>
      <c r="D17" s="26">
        <f t="shared" si="1"/>
        <v>2</v>
      </c>
      <c r="E17" s="27">
        <f t="shared" si="2"/>
        <v>0.4</v>
      </c>
      <c r="F17" s="85"/>
    </row>
    <row r="18" spans="1:32" ht="18" customHeight="1" x14ac:dyDescent="0.15">
      <c r="A18" s="28" t="s">
        <v>24</v>
      </c>
      <c r="B18" s="25">
        <v>2</v>
      </c>
      <c r="C18" s="25">
        <v>0</v>
      </c>
      <c r="D18" s="26">
        <f t="shared" si="1"/>
        <v>2</v>
      </c>
      <c r="E18" s="27">
        <f t="shared" si="2"/>
        <v>0.4</v>
      </c>
      <c r="F18" s="85"/>
    </row>
    <row r="19" spans="1:32" ht="18" customHeight="1" x14ac:dyDescent="0.15">
      <c r="A19" s="28" t="s">
        <v>17</v>
      </c>
      <c r="B19" s="25">
        <v>2</v>
      </c>
      <c r="C19" s="25">
        <v>0</v>
      </c>
      <c r="D19" s="26">
        <f t="shared" si="1"/>
        <v>2</v>
      </c>
      <c r="E19" s="27">
        <f t="shared" si="2"/>
        <v>0.4</v>
      </c>
      <c r="F19" s="85"/>
      <c r="T19" s="40" t="s">
        <v>54</v>
      </c>
      <c r="U19" s="41"/>
      <c r="AF19" s="42" t="s">
        <v>30</v>
      </c>
    </row>
    <row r="20" spans="1:32" ht="18" customHeight="1" x14ac:dyDescent="0.15">
      <c r="A20" s="28" t="s">
        <v>27</v>
      </c>
      <c r="B20" s="25">
        <v>2</v>
      </c>
      <c r="C20" s="25">
        <v>0</v>
      </c>
      <c r="D20" s="26">
        <f t="shared" si="1"/>
        <v>2</v>
      </c>
      <c r="E20" s="27">
        <f t="shared" si="2"/>
        <v>0.4</v>
      </c>
      <c r="F20" s="85"/>
      <c r="T20" s="64"/>
      <c r="U20" s="43">
        <v>4</v>
      </c>
      <c r="V20" s="43">
        <v>5</v>
      </c>
      <c r="W20" s="43">
        <v>6</v>
      </c>
      <c r="X20" s="43">
        <v>7</v>
      </c>
      <c r="Y20" s="43">
        <v>8</v>
      </c>
      <c r="Z20" s="43">
        <v>9</v>
      </c>
      <c r="AA20" s="43">
        <v>10</v>
      </c>
      <c r="AB20" s="43">
        <v>11</v>
      </c>
      <c r="AC20" s="43">
        <v>12</v>
      </c>
      <c r="AD20" s="43">
        <v>1</v>
      </c>
      <c r="AE20" s="43">
        <v>2</v>
      </c>
      <c r="AF20" s="43">
        <v>3</v>
      </c>
    </row>
    <row r="21" spans="1:32" ht="18" customHeight="1" x14ac:dyDescent="0.15">
      <c r="A21" s="28" t="s">
        <v>59</v>
      </c>
      <c r="B21" s="25">
        <v>2</v>
      </c>
      <c r="C21" s="25">
        <v>0</v>
      </c>
      <c r="D21" s="26">
        <f t="shared" si="1"/>
        <v>2</v>
      </c>
      <c r="E21" s="27">
        <f t="shared" si="2"/>
        <v>0.4</v>
      </c>
      <c r="F21" s="85"/>
      <c r="T21" s="44" t="s">
        <v>33</v>
      </c>
      <c r="U21" s="45">
        <v>237</v>
      </c>
      <c r="V21" s="45">
        <v>238</v>
      </c>
      <c r="W21" s="45">
        <v>253</v>
      </c>
      <c r="X21" s="45">
        <v>247</v>
      </c>
      <c r="Y21" s="45">
        <v>247</v>
      </c>
      <c r="Z21" s="45">
        <v>248</v>
      </c>
      <c r="AA21" s="45">
        <v>247</v>
      </c>
      <c r="AB21" s="45"/>
      <c r="AC21" s="45"/>
      <c r="AD21" s="45"/>
      <c r="AE21" s="45"/>
      <c r="AF21" s="65"/>
    </row>
    <row r="22" spans="1:32" ht="18" customHeight="1" x14ac:dyDescent="0.15">
      <c r="A22" s="28" t="s">
        <v>26</v>
      </c>
      <c r="B22" s="25">
        <v>1</v>
      </c>
      <c r="C22" s="25">
        <v>0</v>
      </c>
      <c r="D22" s="26">
        <f t="shared" si="1"/>
        <v>1</v>
      </c>
      <c r="E22" s="27">
        <f t="shared" si="2"/>
        <v>0.2</v>
      </c>
      <c r="F22" s="85"/>
      <c r="T22" s="47" t="s">
        <v>35</v>
      </c>
      <c r="U22" s="48">
        <v>318</v>
      </c>
      <c r="V22" s="48">
        <v>315</v>
      </c>
      <c r="W22" s="48">
        <v>300</v>
      </c>
      <c r="X22" s="48">
        <v>311</v>
      </c>
      <c r="Y22" s="48">
        <v>312</v>
      </c>
      <c r="Z22" s="48">
        <v>306</v>
      </c>
      <c r="AA22" s="48">
        <v>316</v>
      </c>
      <c r="AB22" s="48"/>
      <c r="AC22" s="48"/>
      <c r="AD22" s="48"/>
      <c r="AE22" s="48"/>
      <c r="AF22" s="66"/>
    </row>
    <row r="23" spans="1:32" ht="18" customHeight="1" x14ac:dyDescent="0.15">
      <c r="A23" s="28" t="s">
        <v>31</v>
      </c>
      <c r="B23" s="25">
        <v>0</v>
      </c>
      <c r="C23" s="25">
        <v>1</v>
      </c>
      <c r="D23" s="26">
        <f t="shared" si="1"/>
        <v>1</v>
      </c>
      <c r="E23" s="27">
        <f t="shared" si="2"/>
        <v>0.2</v>
      </c>
      <c r="F23" s="85"/>
      <c r="T23" s="50" t="s">
        <v>7</v>
      </c>
      <c r="U23" s="51">
        <f t="shared" ref="U23:AF23" si="4">SUM(U21:U22)</f>
        <v>555</v>
      </c>
      <c r="V23" s="51">
        <f t="shared" si="4"/>
        <v>553</v>
      </c>
      <c r="W23" s="51">
        <f t="shared" si="4"/>
        <v>553</v>
      </c>
      <c r="X23" s="51">
        <f t="shared" si="4"/>
        <v>558</v>
      </c>
      <c r="Y23" s="51">
        <f t="shared" si="4"/>
        <v>559</v>
      </c>
      <c r="Z23" s="51">
        <f t="shared" si="4"/>
        <v>554</v>
      </c>
      <c r="AA23" s="51">
        <f t="shared" si="4"/>
        <v>563</v>
      </c>
      <c r="AB23" s="51">
        <f t="shared" si="4"/>
        <v>0</v>
      </c>
      <c r="AC23" s="51">
        <f t="shared" si="4"/>
        <v>0</v>
      </c>
      <c r="AD23" s="51">
        <f t="shared" si="4"/>
        <v>0</v>
      </c>
      <c r="AE23" s="51">
        <f t="shared" si="4"/>
        <v>0</v>
      </c>
      <c r="AF23" s="51">
        <f t="shared" si="4"/>
        <v>0</v>
      </c>
    </row>
    <row r="24" spans="1:32" ht="18" customHeight="1" x14ac:dyDescent="0.15">
      <c r="A24" s="28" t="s">
        <v>32</v>
      </c>
      <c r="B24" s="25">
        <v>0</v>
      </c>
      <c r="C24" s="25">
        <v>1</v>
      </c>
      <c r="D24" s="26">
        <f t="shared" si="1"/>
        <v>1</v>
      </c>
      <c r="E24" s="27">
        <f t="shared" si="2"/>
        <v>0.2</v>
      </c>
      <c r="F24" s="85"/>
    </row>
    <row r="25" spans="1:32" ht="18" customHeight="1" x14ac:dyDescent="0.15">
      <c r="A25" s="28" t="s">
        <v>38</v>
      </c>
      <c r="B25" s="25">
        <v>1</v>
      </c>
      <c r="C25" s="25">
        <v>0</v>
      </c>
      <c r="D25" s="26">
        <f t="shared" si="1"/>
        <v>1</v>
      </c>
      <c r="E25" s="27">
        <f t="shared" si="2"/>
        <v>0.2</v>
      </c>
      <c r="F25" s="85"/>
    </row>
    <row r="26" spans="1:32" ht="18" customHeight="1" x14ac:dyDescent="0.15">
      <c r="A26" s="28" t="s">
        <v>60</v>
      </c>
      <c r="B26" s="25">
        <v>0</v>
      </c>
      <c r="C26" s="25">
        <v>1</v>
      </c>
      <c r="D26" s="26">
        <f t="shared" si="1"/>
        <v>1</v>
      </c>
      <c r="E26" s="27">
        <f t="shared" si="2"/>
        <v>0.2</v>
      </c>
      <c r="F26" s="85"/>
    </row>
    <row r="27" spans="1:32" ht="18" customHeight="1" x14ac:dyDescent="0.15">
      <c r="A27" s="28" t="s">
        <v>73</v>
      </c>
      <c r="B27" s="25">
        <v>0</v>
      </c>
      <c r="C27" s="25">
        <v>1</v>
      </c>
      <c r="D27" s="26">
        <f t="shared" si="1"/>
        <v>1</v>
      </c>
      <c r="E27" s="27">
        <f t="shared" si="2"/>
        <v>0.2</v>
      </c>
      <c r="F27" s="85"/>
    </row>
    <row r="28" spans="1:32" ht="18" customHeight="1" x14ac:dyDescent="0.15">
      <c r="A28" s="28" t="s">
        <v>61</v>
      </c>
      <c r="B28" s="25">
        <v>0</v>
      </c>
      <c r="C28" s="25">
        <v>1</v>
      </c>
      <c r="D28" s="26">
        <f t="shared" si="1"/>
        <v>1</v>
      </c>
      <c r="E28" s="27">
        <f t="shared" si="2"/>
        <v>0.2</v>
      </c>
      <c r="F28" s="85"/>
    </row>
    <row r="29" spans="1:32" ht="18" customHeight="1" x14ac:dyDescent="0.15">
      <c r="A29" s="57" t="s">
        <v>47</v>
      </c>
      <c r="B29" s="58">
        <f>SUM(B6:B28)</f>
        <v>247</v>
      </c>
      <c r="C29" s="58">
        <f>SUM(C6:C28)</f>
        <v>316</v>
      </c>
      <c r="D29" s="58">
        <f>SUM(D6:D28)</f>
        <v>563</v>
      </c>
      <c r="E29" s="59">
        <v>100</v>
      </c>
      <c r="F29" s="85"/>
    </row>
    <row r="30" spans="1:32" ht="18" customHeight="1" x14ac:dyDescent="0.15">
      <c r="A30" s="73"/>
      <c r="B30" s="81"/>
      <c r="C30" s="81"/>
      <c r="D30" s="71"/>
      <c r="E30" s="82"/>
      <c r="F30" s="85"/>
      <c r="T30" s="52"/>
      <c r="U30" s="52"/>
      <c r="V30" s="52"/>
      <c r="W30" s="52"/>
      <c r="X30" s="52"/>
      <c r="Y30" s="52"/>
      <c r="Z30" s="52"/>
      <c r="AA30" s="52"/>
    </row>
    <row r="31" spans="1:32" ht="18" customHeight="1" x14ac:dyDescent="0.15">
      <c r="A31" s="73"/>
      <c r="B31" s="81"/>
      <c r="C31" s="81"/>
      <c r="D31" s="71"/>
      <c r="E31" s="82"/>
      <c r="F31" s="85"/>
    </row>
    <row r="32" spans="1:32" ht="18" customHeight="1" x14ac:dyDescent="0.15">
      <c r="A32" s="73"/>
      <c r="B32" s="81"/>
      <c r="C32" s="81"/>
      <c r="D32" s="71"/>
      <c r="E32" s="82"/>
      <c r="F32" s="85"/>
      <c r="O32" s="52"/>
      <c r="P32" s="52"/>
      <c r="Q32" s="52"/>
      <c r="R32" s="52"/>
      <c r="S32" s="52"/>
    </row>
    <row r="33" spans="1:15" ht="18" customHeight="1" x14ac:dyDescent="0.15">
      <c r="A33" s="73"/>
      <c r="B33" s="81"/>
      <c r="C33" s="81"/>
      <c r="D33" s="71"/>
      <c r="E33" s="82"/>
      <c r="F33" s="85"/>
    </row>
    <row r="34" spans="1:15" ht="18" customHeight="1" x14ac:dyDescent="0.15">
      <c r="A34" s="83"/>
      <c r="B34" s="81"/>
      <c r="C34" s="81"/>
      <c r="D34" s="71"/>
      <c r="E34" s="82"/>
      <c r="F34" s="85"/>
    </row>
    <row r="35" spans="1:15" ht="18" customHeight="1" x14ac:dyDescent="0.15">
      <c r="A35" s="83"/>
      <c r="B35" s="81"/>
      <c r="C35" s="81"/>
      <c r="D35" s="81"/>
      <c r="E35" s="84"/>
      <c r="F35" s="87"/>
    </row>
    <row r="36" spans="1:15" ht="11.25" customHeight="1" x14ac:dyDescent="0.15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</row>
    <row r="43" spans="1:15" x14ac:dyDescent="0.15">
      <c r="D43" s="62"/>
    </row>
    <row r="44" spans="1:15" x14ac:dyDescent="0.15">
      <c r="I44" s="63"/>
    </row>
  </sheetData>
  <mergeCells count="7">
    <mergeCell ref="L15:R15"/>
    <mergeCell ref="A1:D1"/>
    <mergeCell ref="A3:C3"/>
    <mergeCell ref="D3:E3"/>
    <mergeCell ref="L3:M3"/>
    <mergeCell ref="A4:E4"/>
    <mergeCell ref="L14:R14"/>
  </mergeCells>
  <phoneticPr fontId="3"/>
  <pageMargins left="0.4" right="0.2" top="0.28999999999999998" bottom="0.27" header="0.2" footer="0.21"/>
  <pageSetup paperSize="9" scale="9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zoomScaleNormal="100" workbookViewId="0">
      <selection sqref="A1:D1"/>
    </sheetView>
  </sheetViews>
  <sheetFormatPr defaultRowHeight="13.5" x14ac:dyDescent="0.15"/>
  <cols>
    <col min="1" max="1" width="1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9" width="6.875" customWidth="1"/>
    <col min="30" max="32" width="6.125" customWidth="1"/>
  </cols>
  <sheetData>
    <row r="1" spans="1:33" ht="26.25" customHeight="1" x14ac:dyDescent="0.15">
      <c r="A1" s="88" t="s">
        <v>0</v>
      </c>
      <c r="B1" s="89"/>
      <c r="C1" s="89"/>
      <c r="D1" s="90"/>
      <c r="E1" s="1"/>
      <c r="F1" s="1"/>
      <c r="I1" s="2"/>
      <c r="L1" s="3"/>
      <c r="M1" s="3"/>
      <c r="N1" s="3"/>
    </row>
    <row r="2" spans="1:33" ht="9.75" customHeight="1" x14ac:dyDescent="0.15">
      <c r="A2" s="1"/>
      <c r="B2" s="4"/>
      <c r="C2" s="4"/>
      <c r="D2" s="4"/>
      <c r="E2" s="1"/>
      <c r="F2" s="1"/>
      <c r="I2" s="2"/>
      <c r="L2" s="3"/>
      <c r="M2" s="3"/>
      <c r="N2" s="3"/>
    </row>
    <row r="3" spans="1:33" ht="24" customHeight="1" x14ac:dyDescent="0.15">
      <c r="A3" s="91" t="s">
        <v>1</v>
      </c>
      <c r="B3" s="91"/>
      <c r="C3" s="91"/>
      <c r="D3" s="92" t="s">
        <v>74</v>
      </c>
      <c r="E3" s="92"/>
      <c r="F3" s="5"/>
      <c r="G3" s="5"/>
      <c r="H3" s="5"/>
      <c r="I3" s="5"/>
      <c r="J3" s="5"/>
      <c r="K3" s="5"/>
      <c r="L3" s="92"/>
      <c r="M3" s="92"/>
      <c r="N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  <c r="AG3" s="7"/>
    </row>
    <row r="4" spans="1:33" ht="18" customHeight="1" thickBot="1" x14ac:dyDescent="0.2">
      <c r="A4" s="93" t="s">
        <v>3</v>
      </c>
      <c r="B4" s="94"/>
      <c r="C4" s="94"/>
      <c r="D4" s="94"/>
      <c r="E4" s="95"/>
      <c r="F4" s="5"/>
      <c r="G4" s="67"/>
      <c r="H4" s="68"/>
      <c r="I4" s="68"/>
      <c r="J4" s="67"/>
      <c r="K4" s="69"/>
      <c r="T4" s="9" t="s">
        <v>4</v>
      </c>
      <c r="U4" s="10" t="s">
        <v>5</v>
      </c>
      <c r="V4" s="10" t="s">
        <v>6</v>
      </c>
      <c r="W4" s="9" t="s">
        <v>7</v>
      </c>
      <c r="X4" s="11" t="s">
        <v>8</v>
      </c>
      <c r="Y4" s="12"/>
      <c r="Z4" s="12"/>
      <c r="AA4" s="12"/>
      <c r="AB4" s="12"/>
      <c r="AC4" s="12"/>
      <c r="AD4" s="12"/>
      <c r="AE4" s="12"/>
      <c r="AF4" s="12"/>
      <c r="AG4" s="7"/>
    </row>
    <row r="5" spans="1:33" ht="18" customHeight="1" thickTop="1" x14ac:dyDescent="0.15">
      <c r="A5" s="13" t="s">
        <v>4</v>
      </c>
      <c r="B5" s="14" t="s">
        <v>5</v>
      </c>
      <c r="C5" s="14" t="s">
        <v>6</v>
      </c>
      <c r="D5" s="13" t="s">
        <v>7</v>
      </c>
      <c r="E5" s="15" t="s">
        <v>8</v>
      </c>
      <c r="G5" s="70"/>
      <c r="H5" s="71"/>
      <c r="I5" s="71"/>
      <c r="J5" s="71"/>
      <c r="K5" s="72"/>
      <c r="T5" s="16" t="s">
        <v>9</v>
      </c>
      <c r="U5" s="22">
        <v>115</v>
      </c>
      <c r="V5" s="22">
        <v>120</v>
      </c>
      <c r="W5" s="22">
        <f>U5+V5</f>
        <v>235</v>
      </c>
      <c r="X5" s="18">
        <f t="shared" ref="X5:X13" si="0">ROUND(W5/$D$29,3)*100</f>
        <v>41.3</v>
      </c>
      <c r="Y5" s="20"/>
      <c r="Z5" s="20"/>
      <c r="AA5" s="20"/>
      <c r="AB5" s="20"/>
      <c r="AC5" s="20"/>
      <c r="AD5" s="20"/>
      <c r="AE5" s="20"/>
      <c r="AF5" s="7"/>
      <c r="AG5" s="7"/>
    </row>
    <row r="6" spans="1:33" ht="18" customHeight="1" x14ac:dyDescent="0.15">
      <c r="A6" s="21" t="s">
        <v>9</v>
      </c>
      <c r="B6" s="22">
        <v>115</v>
      </c>
      <c r="C6" s="22">
        <v>120</v>
      </c>
      <c r="D6" s="22">
        <f t="shared" ref="D6:D28" si="1">B6+C6</f>
        <v>235</v>
      </c>
      <c r="E6" s="23">
        <f t="shared" ref="E6:E28" si="2">ROUND(D6/$D$29,3)*100</f>
        <v>41.3</v>
      </c>
      <c r="G6" s="73"/>
      <c r="H6" s="74"/>
      <c r="I6" s="74"/>
      <c r="J6" s="71"/>
      <c r="K6" s="72"/>
      <c r="T6" s="24" t="s">
        <v>10</v>
      </c>
      <c r="U6" s="25">
        <v>44</v>
      </c>
      <c r="V6" s="25">
        <v>103</v>
      </c>
      <c r="W6" s="22">
        <f t="shared" ref="W6:W13" si="3">U6+V6</f>
        <v>147</v>
      </c>
      <c r="X6" s="27">
        <f t="shared" si="0"/>
        <v>25.8</v>
      </c>
      <c r="Y6" s="20"/>
      <c r="Z6" s="20"/>
      <c r="AA6" s="20"/>
      <c r="AB6" s="20"/>
      <c r="AC6" s="20"/>
      <c r="AD6" s="20"/>
      <c r="AE6" s="20"/>
      <c r="AF6" s="7"/>
      <c r="AG6" s="7"/>
    </row>
    <row r="7" spans="1:33" ht="18" customHeight="1" x14ac:dyDescent="0.15">
      <c r="A7" s="28" t="s">
        <v>10</v>
      </c>
      <c r="B7" s="25">
        <v>44</v>
      </c>
      <c r="C7" s="25">
        <v>103</v>
      </c>
      <c r="D7" s="26">
        <f t="shared" si="1"/>
        <v>147</v>
      </c>
      <c r="E7" s="27">
        <f t="shared" si="2"/>
        <v>25.8</v>
      </c>
      <c r="F7" s="85"/>
      <c r="G7" s="73"/>
      <c r="H7" s="74"/>
      <c r="I7" s="74"/>
      <c r="J7" s="71"/>
      <c r="K7" s="72"/>
      <c r="T7" s="24" t="s">
        <v>11</v>
      </c>
      <c r="U7" s="25">
        <v>9</v>
      </c>
      <c r="V7" s="25">
        <v>64</v>
      </c>
      <c r="W7" s="22">
        <f t="shared" si="3"/>
        <v>73</v>
      </c>
      <c r="X7" s="27">
        <f t="shared" si="0"/>
        <v>12.8</v>
      </c>
      <c r="Y7" s="20"/>
      <c r="Z7" s="20"/>
      <c r="AA7" s="20"/>
      <c r="AB7" s="20"/>
      <c r="AC7" s="20"/>
      <c r="AD7" s="20"/>
      <c r="AE7" s="20"/>
      <c r="AF7" s="7"/>
      <c r="AG7" s="7"/>
    </row>
    <row r="8" spans="1:33" ht="18" customHeight="1" x14ac:dyDescent="0.15">
      <c r="A8" s="28" t="s">
        <v>11</v>
      </c>
      <c r="B8" s="25">
        <v>9</v>
      </c>
      <c r="C8" s="25">
        <v>64</v>
      </c>
      <c r="D8" s="26">
        <f t="shared" si="1"/>
        <v>73</v>
      </c>
      <c r="E8" s="27">
        <f t="shared" si="2"/>
        <v>12.8</v>
      </c>
      <c r="F8" s="85"/>
      <c r="G8" s="73"/>
      <c r="H8" s="74"/>
      <c r="I8" s="74"/>
      <c r="J8" s="71"/>
      <c r="K8" s="72"/>
      <c r="T8" s="24" t="s">
        <v>12</v>
      </c>
      <c r="U8" s="25">
        <v>15</v>
      </c>
      <c r="V8" s="25">
        <v>11</v>
      </c>
      <c r="W8" s="22">
        <f t="shared" si="3"/>
        <v>26</v>
      </c>
      <c r="X8" s="27">
        <f t="shared" si="0"/>
        <v>4.5999999999999996</v>
      </c>
      <c r="Y8" s="20"/>
      <c r="Z8" s="20"/>
      <c r="AA8" s="20"/>
      <c r="AB8" s="20"/>
      <c r="AC8" s="20"/>
      <c r="AD8" s="20"/>
      <c r="AE8" s="20"/>
      <c r="AF8" s="7"/>
      <c r="AG8" s="7"/>
    </row>
    <row r="9" spans="1:33" ht="18" customHeight="1" x14ac:dyDescent="0.15">
      <c r="A9" s="28" t="s">
        <v>12</v>
      </c>
      <c r="B9" s="25">
        <v>15</v>
      </c>
      <c r="C9" s="25">
        <v>11</v>
      </c>
      <c r="D9" s="26">
        <f t="shared" si="1"/>
        <v>26</v>
      </c>
      <c r="E9" s="27">
        <f t="shared" si="2"/>
        <v>4.5999999999999996</v>
      </c>
      <c r="F9" s="85"/>
      <c r="G9" s="73"/>
      <c r="H9" s="74"/>
      <c r="I9" s="74"/>
      <c r="J9" s="71"/>
      <c r="K9" s="72"/>
      <c r="T9" s="24" t="s">
        <v>36</v>
      </c>
      <c r="U9" s="25">
        <v>24</v>
      </c>
      <c r="V9" s="25">
        <v>1</v>
      </c>
      <c r="W9" s="22">
        <f t="shared" si="3"/>
        <v>25</v>
      </c>
      <c r="X9" s="27">
        <f t="shared" si="0"/>
        <v>4.3999999999999995</v>
      </c>
      <c r="Y9" s="20"/>
      <c r="Z9" s="20"/>
      <c r="AA9" s="20"/>
      <c r="AB9" s="20"/>
      <c r="AC9" s="20"/>
      <c r="AD9" s="20"/>
      <c r="AE9" s="20"/>
      <c r="AF9" s="20"/>
      <c r="AG9" s="7"/>
    </row>
    <row r="10" spans="1:33" ht="18" customHeight="1" x14ac:dyDescent="0.15">
      <c r="A10" s="28" t="s">
        <v>36</v>
      </c>
      <c r="B10" s="25">
        <v>24</v>
      </c>
      <c r="C10" s="25">
        <v>1</v>
      </c>
      <c r="D10" s="26">
        <f t="shared" si="1"/>
        <v>25</v>
      </c>
      <c r="E10" s="27">
        <f t="shared" si="2"/>
        <v>4.3999999999999995</v>
      </c>
      <c r="F10" s="85"/>
      <c r="G10" s="73"/>
      <c r="H10" s="74"/>
      <c r="I10" s="74"/>
      <c r="J10" s="71"/>
      <c r="K10" s="72"/>
      <c r="T10" s="24" t="s">
        <v>13</v>
      </c>
      <c r="U10" s="25">
        <v>12</v>
      </c>
      <c r="V10" s="25">
        <v>6</v>
      </c>
      <c r="W10" s="22">
        <f t="shared" si="3"/>
        <v>18</v>
      </c>
      <c r="X10" s="27">
        <f t="shared" si="0"/>
        <v>3.2</v>
      </c>
    </row>
    <row r="11" spans="1:33" ht="18" customHeight="1" x14ac:dyDescent="0.15">
      <c r="A11" s="28" t="s">
        <v>13</v>
      </c>
      <c r="B11" s="25">
        <v>12</v>
      </c>
      <c r="C11" s="25">
        <v>6</v>
      </c>
      <c r="D11" s="26">
        <f t="shared" si="1"/>
        <v>18</v>
      </c>
      <c r="E11" s="27">
        <f t="shared" si="2"/>
        <v>3.2</v>
      </c>
      <c r="F11" s="85"/>
      <c r="G11" s="73"/>
      <c r="H11" s="74"/>
      <c r="I11" s="74"/>
      <c r="J11" s="71"/>
      <c r="K11" s="72"/>
      <c r="T11" s="24" t="s">
        <v>75</v>
      </c>
      <c r="U11" s="25">
        <v>9</v>
      </c>
      <c r="V11" s="25">
        <v>0</v>
      </c>
      <c r="W11" s="22">
        <f t="shared" si="3"/>
        <v>9</v>
      </c>
      <c r="X11" s="27">
        <f t="shared" si="0"/>
        <v>1.6</v>
      </c>
    </row>
    <row r="12" spans="1:33" ht="18" customHeight="1" x14ac:dyDescent="0.15">
      <c r="A12" s="28" t="s">
        <v>56</v>
      </c>
      <c r="B12" s="25">
        <v>6</v>
      </c>
      <c r="C12" s="25">
        <v>0</v>
      </c>
      <c r="D12" s="26">
        <f t="shared" si="1"/>
        <v>6</v>
      </c>
      <c r="E12" s="27">
        <f t="shared" si="2"/>
        <v>1.0999999999999999</v>
      </c>
      <c r="F12" s="85"/>
      <c r="G12" s="73"/>
      <c r="H12" s="74"/>
      <c r="I12" s="74"/>
      <c r="J12" s="71"/>
      <c r="K12" s="72"/>
      <c r="T12" s="24" t="s">
        <v>56</v>
      </c>
      <c r="U12" s="25">
        <v>6</v>
      </c>
      <c r="V12" s="25">
        <v>0</v>
      </c>
      <c r="W12" s="22">
        <f t="shared" si="3"/>
        <v>6</v>
      </c>
      <c r="X12" s="27">
        <f t="shared" si="0"/>
        <v>1.0999999999999999</v>
      </c>
    </row>
    <row r="13" spans="1:33" ht="18" customHeight="1" x14ac:dyDescent="0.15">
      <c r="A13" s="28" t="s">
        <v>15</v>
      </c>
      <c r="B13" s="25">
        <v>4</v>
      </c>
      <c r="C13" s="25">
        <v>1</v>
      </c>
      <c r="D13" s="26">
        <f t="shared" si="1"/>
        <v>5</v>
      </c>
      <c r="E13" s="27">
        <f t="shared" si="2"/>
        <v>0.89999999999999991</v>
      </c>
      <c r="F13" s="85"/>
      <c r="G13" s="73"/>
      <c r="H13" s="74"/>
      <c r="I13" s="74"/>
      <c r="J13" s="71"/>
      <c r="K13" s="72"/>
      <c r="T13" s="30" t="s">
        <v>20</v>
      </c>
      <c r="U13" s="31">
        <f>B29-SUM(U5:U12)</f>
        <v>19</v>
      </c>
      <c r="V13" s="31">
        <f>C29-SUM(V5:V12)</f>
        <v>11</v>
      </c>
      <c r="W13" s="86">
        <f t="shared" si="3"/>
        <v>30</v>
      </c>
      <c r="X13" s="75">
        <f t="shared" si="0"/>
        <v>5.3</v>
      </c>
    </row>
    <row r="14" spans="1:33" ht="18" customHeight="1" x14ac:dyDescent="0.15">
      <c r="A14" s="28" t="s">
        <v>21</v>
      </c>
      <c r="B14" s="25">
        <v>2</v>
      </c>
      <c r="C14" s="25">
        <v>1</v>
      </c>
      <c r="D14" s="26">
        <f t="shared" si="1"/>
        <v>3</v>
      </c>
      <c r="E14" s="27">
        <f t="shared" si="2"/>
        <v>0.5</v>
      </c>
      <c r="F14" s="85"/>
      <c r="G14" s="76"/>
      <c r="H14" s="74"/>
      <c r="I14" s="74"/>
      <c r="J14" s="74"/>
      <c r="K14" s="77"/>
      <c r="L14" s="96" t="s">
        <v>23</v>
      </c>
      <c r="M14" s="96"/>
      <c r="N14" s="96"/>
      <c r="O14" s="96"/>
      <c r="P14" s="96"/>
      <c r="Q14" s="96"/>
      <c r="R14" s="96"/>
      <c r="U14" s="34">
        <f>B29</f>
        <v>253</v>
      </c>
      <c r="V14" s="34">
        <f>C29</f>
        <v>316</v>
      </c>
      <c r="W14" s="34">
        <f>D29</f>
        <v>569</v>
      </c>
      <c r="X14" s="35">
        <f>SUM(X5:X13)</f>
        <v>100.09999999999998</v>
      </c>
    </row>
    <row r="15" spans="1:33" ht="18" customHeight="1" x14ac:dyDescent="0.15">
      <c r="A15" s="28" t="s">
        <v>28</v>
      </c>
      <c r="B15" s="25">
        <v>2</v>
      </c>
      <c r="C15" s="25">
        <v>1</v>
      </c>
      <c r="D15" s="26">
        <f t="shared" si="1"/>
        <v>3</v>
      </c>
      <c r="E15" s="27">
        <f t="shared" si="2"/>
        <v>0.5</v>
      </c>
      <c r="F15" s="85"/>
      <c r="G15" s="78"/>
      <c r="H15" s="79"/>
      <c r="I15" s="79"/>
      <c r="J15" s="79"/>
      <c r="K15" s="79"/>
      <c r="L15" s="96" t="s">
        <v>76</v>
      </c>
      <c r="M15" s="96"/>
      <c r="N15" s="96"/>
      <c r="O15" s="96"/>
      <c r="P15" s="96"/>
      <c r="Q15" s="96"/>
      <c r="R15" s="96"/>
      <c r="T15" s="36" t="s">
        <v>23</v>
      </c>
      <c r="U15" s="37"/>
      <c r="V15" s="37"/>
      <c r="W15" s="37"/>
      <c r="X15" s="37"/>
    </row>
    <row r="16" spans="1:33" ht="18" customHeight="1" x14ac:dyDescent="0.15">
      <c r="A16" s="28" t="s">
        <v>37</v>
      </c>
      <c r="B16" s="25">
        <v>2</v>
      </c>
      <c r="C16" s="25">
        <v>2</v>
      </c>
      <c r="D16" s="26">
        <f t="shared" si="1"/>
        <v>4</v>
      </c>
      <c r="E16" s="27">
        <f t="shared" si="2"/>
        <v>0.70000000000000007</v>
      </c>
      <c r="F16" s="85"/>
      <c r="G16" s="80"/>
      <c r="H16" s="79"/>
      <c r="I16" s="79"/>
      <c r="J16" s="79"/>
      <c r="K16" s="79"/>
      <c r="L16" s="37"/>
      <c r="M16" s="37"/>
      <c r="N16" s="37"/>
      <c r="O16" s="38"/>
      <c r="P16" s="38"/>
      <c r="T16" s="39" t="s">
        <v>77</v>
      </c>
      <c r="U16" s="37"/>
      <c r="V16" s="37"/>
      <c r="W16" s="37"/>
      <c r="X16" s="37"/>
    </row>
    <row r="17" spans="1:32" ht="18" customHeight="1" x14ac:dyDescent="0.15">
      <c r="A17" s="28" t="s">
        <v>19</v>
      </c>
      <c r="B17" s="25">
        <v>1</v>
      </c>
      <c r="C17" s="25">
        <v>1</v>
      </c>
      <c r="D17" s="26">
        <f t="shared" si="1"/>
        <v>2</v>
      </c>
      <c r="E17" s="27">
        <f t="shared" si="2"/>
        <v>0.4</v>
      </c>
      <c r="F17" s="85"/>
    </row>
    <row r="18" spans="1:32" ht="18" customHeight="1" x14ac:dyDescent="0.15">
      <c r="A18" s="28" t="s">
        <v>24</v>
      </c>
      <c r="B18" s="25">
        <v>2</v>
      </c>
      <c r="C18" s="25">
        <v>0</v>
      </c>
      <c r="D18" s="26">
        <f t="shared" si="1"/>
        <v>2</v>
      </c>
      <c r="E18" s="27">
        <f t="shared" si="2"/>
        <v>0.4</v>
      </c>
      <c r="F18" s="85"/>
    </row>
    <row r="19" spans="1:32" ht="18" customHeight="1" x14ac:dyDescent="0.15">
      <c r="A19" s="28" t="s">
        <v>17</v>
      </c>
      <c r="B19" s="25">
        <v>2</v>
      </c>
      <c r="C19" s="25">
        <v>0</v>
      </c>
      <c r="D19" s="26">
        <f t="shared" si="1"/>
        <v>2</v>
      </c>
      <c r="E19" s="27">
        <f t="shared" si="2"/>
        <v>0.4</v>
      </c>
      <c r="F19" s="85"/>
      <c r="T19" s="40" t="s">
        <v>54</v>
      </c>
      <c r="U19" s="41"/>
      <c r="AF19" s="42" t="s">
        <v>30</v>
      </c>
    </row>
    <row r="20" spans="1:32" ht="18" customHeight="1" x14ac:dyDescent="0.15">
      <c r="A20" s="28" t="s">
        <v>27</v>
      </c>
      <c r="B20" s="25">
        <v>2</v>
      </c>
      <c r="C20" s="25">
        <v>0</v>
      </c>
      <c r="D20" s="26">
        <f t="shared" si="1"/>
        <v>2</v>
      </c>
      <c r="E20" s="27">
        <f t="shared" si="2"/>
        <v>0.4</v>
      </c>
      <c r="F20" s="85"/>
      <c r="T20" s="64"/>
      <c r="U20" s="43">
        <v>4</v>
      </c>
      <c r="V20" s="43">
        <v>5</v>
      </c>
      <c r="W20" s="43">
        <v>6</v>
      </c>
      <c r="X20" s="43">
        <v>7</v>
      </c>
      <c r="Y20" s="43">
        <v>8</v>
      </c>
      <c r="Z20" s="43">
        <v>9</v>
      </c>
      <c r="AA20" s="43">
        <v>10</v>
      </c>
      <c r="AB20" s="43">
        <v>11</v>
      </c>
      <c r="AC20" s="43">
        <v>12</v>
      </c>
      <c r="AD20" s="43">
        <v>1</v>
      </c>
      <c r="AE20" s="43">
        <v>2</v>
      </c>
      <c r="AF20" s="43">
        <v>3</v>
      </c>
    </row>
    <row r="21" spans="1:32" ht="18" customHeight="1" x14ac:dyDescent="0.15">
      <c r="A21" s="28" t="s">
        <v>59</v>
      </c>
      <c r="B21" s="25">
        <v>9</v>
      </c>
      <c r="C21" s="25">
        <v>0</v>
      </c>
      <c r="D21" s="26">
        <f t="shared" si="1"/>
        <v>9</v>
      </c>
      <c r="E21" s="27">
        <f t="shared" si="2"/>
        <v>1.6</v>
      </c>
      <c r="F21" s="85"/>
      <c r="T21" s="44" t="s">
        <v>33</v>
      </c>
      <c r="U21" s="45">
        <v>237</v>
      </c>
      <c r="V21" s="45">
        <v>238</v>
      </c>
      <c r="W21" s="45">
        <v>253</v>
      </c>
      <c r="X21" s="45">
        <v>247</v>
      </c>
      <c r="Y21" s="45">
        <v>247</v>
      </c>
      <c r="Z21" s="45">
        <v>248</v>
      </c>
      <c r="AA21" s="45">
        <v>247</v>
      </c>
      <c r="AB21" s="45">
        <v>253</v>
      </c>
      <c r="AC21" s="45"/>
      <c r="AD21" s="45"/>
      <c r="AE21" s="45"/>
      <c r="AF21" s="65"/>
    </row>
    <row r="22" spans="1:32" ht="18" customHeight="1" x14ac:dyDescent="0.15">
      <c r="A22" s="28" t="s">
        <v>26</v>
      </c>
      <c r="B22" s="25">
        <v>1</v>
      </c>
      <c r="C22" s="25">
        <v>0</v>
      </c>
      <c r="D22" s="26">
        <f t="shared" si="1"/>
        <v>1</v>
      </c>
      <c r="E22" s="27">
        <f t="shared" si="2"/>
        <v>0.2</v>
      </c>
      <c r="F22" s="85"/>
      <c r="T22" s="47" t="s">
        <v>35</v>
      </c>
      <c r="U22" s="48">
        <v>318</v>
      </c>
      <c r="V22" s="48">
        <v>315</v>
      </c>
      <c r="W22" s="48">
        <v>300</v>
      </c>
      <c r="X22" s="48">
        <v>311</v>
      </c>
      <c r="Y22" s="48">
        <v>312</v>
      </c>
      <c r="Z22" s="48">
        <v>306</v>
      </c>
      <c r="AA22" s="48">
        <v>316</v>
      </c>
      <c r="AB22" s="48">
        <v>316</v>
      </c>
      <c r="AC22" s="48"/>
      <c r="AD22" s="48"/>
      <c r="AE22" s="48"/>
      <c r="AF22" s="66"/>
    </row>
    <row r="23" spans="1:32" ht="18" customHeight="1" x14ac:dyDescent="0.15">
      <c r="A23" s="28" t="s">
        <v>31</v>
      </c>
      <c r="B23" s="25">
        <v>0</v>
      </c>
      <c r="C23" s="25">
        <v>1</v>
      </c>
      <c r="D23" s="26">
        <f t="shared" si="1"/>
        <v>1</v>
      </c>
      <c r="E23" s="27">
        <f t="shared" si="2"/>
        <v>0.2</v>
      </c>
      <c r="F23" s="85"/>
      <c r="T23" s="50" t="s">
        <v>7</v>
      </c>
      <c r="U23" s="51">
        <f t="shared" ref="U23:AF23" si="4">SUM(U21:U22)</f>
        <v>555</v>
      </c>
      <c r="V23" s="51">
        <f t="shared" si="4"/>
        <v>553</v>
      </c>
      <c r="W23" s="51">
        <f t="shared" si="4"/>
        <v>553</v>
      </c>
      <c r="X23" s="51">
        <f t="shared" si="4"/>
        <v>558</v>
      </c>
      <c r="Y23" s="51">
        <f t="shared" si="4"/>
        <v>559</v>
      </c>
      <c r="Z23" s="51">
        <f t="shared" si="4"/>
        <v>554</v>
      </c>
      <c r="AA23" s="51">
        <f t="shared" si="4"/>
        <v>563</v>
      </c>
      <c r="AB23" s="51">
        <f t="shared" si="4"/>
        <v>569</v>
      </c>
      <c r="AC23" s="51">
        <f t="shared" si="4"/>
        <v>0</v>
      </c>
      <c r="AD23" s="51">
        <f t="shared" si="4"/>
        <v>0</v>
      </c>
      <c r="AE23" s="51">
        <f t="shared" si="4"/>
        <v>0</v>
      </c>
      <c r="AF23" s="51">
        <f t="shared" si="4"/>
        <v>0</v>
      </c>
    </row>
    <row r="24" spans="1:32" ht="18" customHeight="1" x14ac:dyDescent="0.15">
      <c r="A24" s="28" t="s">
        <v>32</v>
      </c>
      <c r="B24" s="25">
        <v>0</v>
      </c>
      <c r="C24" s="25">
        <v>1</v>
      </c>
      <c r="D24" s="26">
        <f t="shared" si="1"/>
        <v>1</v>
      </c>
      <c r="E24" s="27">
        <f t="shared" si="2"/>
        <v>0.2</v>
      </c>
      <c r="F24" s="85"/>
    </row>
    <row r="25" spans="1:32" ht="18" customHeight="1" x14ac:dyDescent="0.15">
      <c r="A25" s="28" t="s">
        <v>38</v>
      </c>
      <c r="B25" s="25">
        <v>1</v>
      </c>
      <c r="C25" s="25">
        <v>0</v>
      </c>
      <c r="D25" s="26">
        <f t="shared" si="1"/>
        <v>1</v>
      </c>
      <c r="E25" s="27">
        <f t="shared" si="2"/>
        <v>0.2</v>
      </c>
      <c r="F25" s="85"/>
    </row>
    <row r="26" spans="1:32" ht="18" customHeight="1" x14ac:dyDescent="0.15">
      <c r="A26" s="28" t="s">
        <v>60</v>
      </c>
      <c r="B26" s="25">
        <v>0</v>
      </c>
      <c r="C26" s="25">
        <v>1</v>
      </c>
      <c r="D26" s="26">
        <f t="shared" si="1"/>
        <v>1</v>
      </c>
      <c r="E26" s="27">
        <f t="shared" si="2"/>
        <v>0.2</v>
      </c>
      <c r="F26" s="85"/>
    </row>
    <row r="27" spans="1:32" ht="18" customHeight="1" x14ac:dyDescent="0.15">
      <c r="A27" s="28" t="s">
        <v>73</v>
      </c>
      <c r="B27" s="25">
        <v>0</v>
      </c>
      <c r="C27" s="25">
        <v>1</v>
      </c>
      <c r="D27" s="26">
        <f t="shared" si="1"/>
        <v>1</v>
      </c>
      <c r="E27" s="27">
        <f t="shared" si="2"/>
        <v>0.2</v>
      </c>
      <c r="F27" s="85"/>
    </row>
    <row r="28" spans="1:32" ht="18" customHeight="1" x14ac:dyDescent="0.15">
      <c r="A28" s="28" t="s">
        <v>61</v>
      </c>
      <c r="B28" s="25">
        <v>0</v>
      </c>
      <c r="C28" s="25">
        <v>1</v>
      </c>
      <c r="D28" s="26">
        <f t="shared" si="1"/>
        <v>1</v>
      </c>
      <c r="E28" s="27">
        <f t="shared" si="2"/>
        <v>0.2</v>
      </c>
      <c r="F28" s="85"/>
    </row>
    <row r="29" spans="1:32" ht="18" customHeight="1" x14ac:dyDescent="0.15">
      <c r="A29" s="57" t="s">
        <v>47</v>
      </c>
      <c r="B29" s="58">
        <f>SUM(B6:B28)</f>
        <v>253</v>
      </c>
      <c r="C29" s="58">
        <f>SUM(C6:C28)</f>
        <v>316</v>
      </c>
      <c r="D29" s="58">
        <f>SUM(D6:D28)</f>
        <v>569</v>
      </c>
      <c r="E29" s="59">
        <v>100</v>
      </c>
      <c r="F29" s="85"/>
    </row>
    <row r="30" spans="1:32" ht="18" customHeight="1" x14ac:dyDescent="0.15">
      <c r="A30" s="73"/>
      <c r="B30" s="81"/>
      <c r="C30" s="81"/>
      <c r="D30" s="71"/>
      <c r="E30" s="82"/>
      <c r="F30" s="85"/>
      <c r="T30" s="52"/>
      <c r="U30" s="52"/>
      <c r="V30" s="52"/>
      <c r="W30" s="52"/>
      <c r="X30" s="52"/>
      <c r="Y30" s="52"/>
      <c r="Z30" s="52"/>
      <c r="AA30" s="52"/>
    </row>
    <row r="31" spans="1:32" ht="18" customHeight="1" x14ac:dyDescent="0.15">
      <c r="A31" s="73"/>
      <c r="B31" s="81"/>
      <c r="C31" s="81"/>
      <c r="D31" s="71"/>
      <c r="E31" s="82"/>
      <c r="F31" s="85"/>
    </row>
    <row r="32" spans="1:32" ht="18" customHeight="1" x14ac:dyDescent="0.15">
      <c r="A32" s="73"/>
      <c r="B32" s="81"/>
      <c r="C32" s="81"/>
      <c r="D32" s="71"/>
      <c r="E32" s="82"/>
      <c r="F32" s="85"/>
      <c r="O32" s="52"/>
      <c r="P32" s="52"/>
      <c r="Q32" s="52"/>
      <c r="R32" s="52"/>
      <c r="S32" s="52"/>
    </row>
    <row r="33" spans="1:15" ht="18" customHeight="1" x14ac:dyDescent="0.15">
      <c r="A33" s="73"/>
      <c r="B33" s="81"/>
      <c r="C33" s="81"/>
      <c r="D33" s="71"/>
      <c r="E33" s="82"/>
      <c r="F33" s="85"/>
    </row>
    <row r="34" spans="1:15" ht="18" customHeight="1" x14ac:dyDescent="0.15">
      <c r="A34" s="83"/>
      <c r="B34" s="81"/>
      <c r="C34" s="81"/>
      <c r="D34" s="71"/>
      <c r="E34" s="82"/>
      <c r="F34" s="85"/>
    </row>
    <row r="35" spans="1:15" ht="18" customHeight="1" x14ac:dyDescent="0.15">
      <c r="A35" s="83"/>
      <c r="B35" s="81"/>
      <c r="C35" s="81"/>
      <c r="D35" s="81"/>
      <c r="E35" s="84"/>
      <c r="F35" s="87"/>
    </row>
    <row r="36" spans="1:15" ht="11.25" customHeight="1" x14ac:dyDescent="0.15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</row>
    <row r="43" spans="1:15" x14ac:dyDescent="0.15">
      <c r="D43" s="62"/>
    </row>
    <row r="44" spans="1:15" x14ac:dyDescent="0.15">
      <c r="I44" s="63"/>
    </row>
  </sheetData>
  <mergeCells count="7">
    <mergeCell ref="L15:R15"/>
    <mergeCell ref="A1:D1"/>
    <mergeCell ref="A3:C3"/>
    <mergeCell ref="D3:E3"/>
    <mergeCell ref="L3:M3"/>
    <mergeCell ref="A4:E4"/>
    <mergeCell ref="L14:R14"/>
  </mergeCells>
  <phoneticPr fontId="3"/>
  <pageMargins left="0.4" right="0.2" top="0.28999999999999998" bottom="0.27" header="0.2" footer="0.21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秘書広報課</dc:creator>
  <cp:lastModifiedBy>秘書広報課</cp:lastModifiedBy>
  <dcterms:created xsi:type="dcterms:W3CDTF">2018-09-08T06:47:39Z</dcterms:created>
  <dcterms:modified xsi:type="dcterms:W3CDTF">2018-09-08T06:52:42Z</dcterms:modified>
</cp:coreProperties>
</file>