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統計関連\01_人口、世帯数関係\foreigner\ＨＰ掲載用\"/>
    </mc:Choice>
  </mc:AlternateContent>
  <bookViews>
    <workbookView xWindow="0" yWindow="0" windowWidth="14340" windowHeight="10620" firstSheet="1" activeTab="11"/>
  </bookViews>
  <sheets>
    <sheet name="4月" sheetId="1" r:id="rId1"/>
    <sheet name="５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externalReferences>
    <externalReference r:id="rId13"/>
  </externalReferences>
  <definedNames>
    <definedName name="_xlnm._FilterDatabase" localSheetId="6" hidden="1">'10月'!$A$3:$F$44</definedName>
    <definedName name="_xlnm._FilterDatabase" localSheetId="7" hidden="1">'11月'!$A$3:$F$43</definedName>
    <definedName name="_xlnm._FilterDatabase" localSheetId="8" hidden="1">'12月'!$A$3:$F$43</definedName>
    <definedName name="_xlnm._FilterDatabase" localSheetId="9" hidden="1">'１月'!$A$3:$F$44</definedName>
    <definedName name="_xlnm._FilterDatabase" localSheetId="10" hidden="1">'2月'!$A$3:$F$46</definedName>
    <definedName name="_xlnm._FilterDatabase" localSheetId="11" hidden="1">'3月'!$A$3:$F$46</definedName>
    <definedName name="_xlnm._FilterDatabase" localSheetId="0" hidden="1">'4月'!$A$3:$F$43</definedName>
    <definedName name="_xlnm._FilterDatabase" localSheetId="1" hidden="1">'５月'!$A$3:$F$44</definedName>
    <definedName name="_xlnm._FilterDatabase" localSheetId="2" hidden="1">'6月'!$A$3:$F$44</definedName>
    <definedName name="_xlnm._FilterDatabase" localSheetId="3" hidden="1">'7月'!$A$3:$F$44</definedName>
    <definedName name="_xlnm._FilterDatabase" localSheetId="4" hidden="1">'8月'!$A$3:$F$44</definedName>
    <definedName name="_xlnm._FilterDatabase" localSheetId="5" hidden="1">'9月'!$A$3:$F$44</definedName>
    <definedName name="_xlnm.Print_Area" localSheetId="6">'10月'!$B$1:$M$48</definedName>
    <definedName name="_xlnm.Print_Area" localSheetId="7">'11月'!$B$1:$M$47</definedName>
    <definedName name="_xlnm.Print_Area" localSheetId="8">'12月'!$B$1:$M$47</definedName>
    <definedName name="_xlnm.Print_Area" localSheetId="9">'１月'!$B$1:$M$48</definedName>
    <definedName name="_xlnm.Print_Area" localSheetId="10">'2月'!$B$1:$M$50</definedName>
    <definedName name="_xlnm.Print_Area" localSheetId="11">'3月'!$B$1:$M$50</definedName>
    <definedName name="_xlnm.Print_Area" localSheetId="0">'4月'!$B$1:$M$47</definedName>
    <definedName name="_xlnm.Print_Area" localSheetId="1">'５月'!$B$1:$M$48</definedName>
    <definedName name="_xlnm.Print_Area" localSheetId="2">'6月'!$B$1:$M$48</definedName>
    <definedName name="_xlnm.Print_Area" localSheetId="3">'7月'!$B$1:$M$48</definedName>
    <definedName name="_xlnm.Print_Area" localSheetId="4">'8月'!$B$1:$M$48</definedName>
    <definedName name="_xlnm.Print_Area" localSheetId="5">'9月'!$B$1:$M$48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2" l="1"/>
  <c r="F43" i="12" s="1"/>
  <c r="D46" i="12"/>
  <c r="C46" i="12"/>
  <c r="F44" i="12"/>
  <c r="F42" i="12"/>
  <c r="F41" i="12"/>
  <c r="F40" i="12"/>
  <c r="F38" i="12"/>
  <c r="A38" i="12"/>
  <c r="F37" i="12"/>
  <c r="A37" i="12"/>
  <c r="F36" i="12"/>
  <c r="A36" i="12"/>
  <c r="F35" i="12"/>
  <c r="A35" i="12"/>
  <c r="F34" i="12"/>
  <c r="A34" i="12"/>
  <c r="F33" i="12"/>
  <c r="A33" i="12"/>
  <c r="F32" i="12"/>
  <c r="A32" i="12"/>
  <c r="F31" i="12"/>
  <c r="A31" i="12"/>
  <c r="F30" i="12"/>
  <c r="A30" i="12"/>
  <c r="F29" i="12"/>
  <c r="A29" i="12"/>
  <c r="F28" i="12"/>
  <c r="A28" i="12"/>
  <c r="F27" i="12"/>
  <c r="A27" i="12"/>
  <c r="F26" i="12"/>
  <c r="A26" i="12"/>
  <c r="K25" i="12"/>
  <c r="J25" i="12"/>
  <c r="L25" i="12" s="1"/>
  <c r="M25" i="12" s="1"/>
  <c r="I25" i="12"/>
  <c r="F25" i="12"/>
  <c r="A25" i="12"/>
  <c r="L24" i="12"/>
  <c r="M24" i="12" s="1"/>
  <c r="K24" i="12"/>
  <c r="J24" i="12"/>
  <c r="I24" i="12"/>
  <c r="F24" i="12"/>
  <c r="A24" i="12"/>
  <c r="K23" i="12"/>
  <c r="J23" i="12"/>
  <c r="L23" i="12" s="1"/>
  <c r="M23" i="12" s="1"/>
  <c r="I23" i="12"/>
  <c r="F23" i="12"/>
  <c r="A23" i="12"/>
  <c r="K22" i="12"/>
  <c r="J22" i="12"/>
  <c r="L22" i="12" s="1"/>
  <c r="M22" i="12" s="1"/>
  <c r="I22" i="12"/>
  <c r="F22" i="12"/>
  <c r="A22" i="12"/>
  <c r="K21" i="12"/>
  <c r="J21" i="12"/>
  <c r="L21" i="12" s="1"/>
  <c r="M21" i="12" s="1"/>
  <c r="I21" i="12"/>
  <c r="F21" i="12"/>
  <c r="A21" i="12"/>
  <c r="K20" i="12"/>
  <c r="J20" i="12"/>
  <c r="L20" i="12" s="1"/>
  <c r="M20" i="12" s="1"/>
  <c r="I20" i="12"/>
  <c r="F20" i="12"/>
  <c r="A20" i="12"/>
  <c r="K19" i="12"/>
  <c r="K26" i="12" s="1"/>
  <c r="J19" i="12"/>
  <c r="L19" i="12" s="1"/>
  <c r="M19" i="12" s="1"/>
  <c r="I19" i="12"/>
  <c r="F19" i="12"/>
  <c r="A19" i="12"/>
  <c r="L18" i="12"/>
  <c r="M18" i="12" s="1"/>
  <c r="K18" i="12"/>
  <c r="J18" i="12"/>
  <c r="I18" i="12"/>
  <c r="F18" i="12"/>
  <c r="A18" i="12"/>
  <c r="K17" i="12"/>
  <c r="J17" i="12"/>
  <c r="I17" i="12"/>
  <c r="F17" i="12"/>
  <c r="A17" i="12"/>
  <c r="F16" i="12"/>
  <c r="A16" i="12"/>
  <c r="F15" i="12"/>
  <c r="A15" i="12"/>
  <c r="F14" i="12"/>
  <c r="A14" i="12"/>
  <c r="F13" i="12"/>
  <c r="A13" i="12"/>
  <c r="F12" i="12"/>
  <c r="A12" i="12"/>
  <c r="F11" i="12"/>
  <c r="A11" i="12"/>
  <c r="F10" i="12"/>
  <c r="A10" i="12"/>
  <c r="F9" i="12"/>
  <c r="A9" i="12"/>
  <c r="F8" i="12"/>
  <c r="A8" i="12"/>
  <c r="F7" i="12"/>
  <c r="A7" i="12"/>
  <c r="F6" i="12"/>
  <c r="A6" i="12"/>
  <c r="J27" i="12" l="1"/>
  <c r="K27" i="12"/>
  <c r="F39" i="12"/>
  <c r="F46" i="12" s="1"/>
  <c r="F45" i="12"/>
  <c r="L17" i="12"/>
  <c r="J26" i="12"/>
  <c r="L26" i="12" s="1"/>
  <c r="M26" i="12" s="1"/>
  <c r="E46" i="11"/>
  <c r="D46" i="11"/>
  <c r="C46" i="11"/>
  <c r="F45" i="11"/>
  <c r="F44" i="11"/>
  <c r="F43" i="11"/>
  <c r="F42" i="11"/>
  <c r="F41" i="11"/>
  <c r="F40" i="11"/>
  <c r="F39" i="11"/>
  <c r="F38" i="11"/>
  <c r="A38" i="11"/>
  <c r="F37" i="11"/>
  <c r="A37" i="11"/>
  <c r="F36" i="11"/>
  <c r="A36" i="11"/>
  <c r="F35" i="11"/>
  <c r="A35" i="11"/>
  <c r="F34" i="11"/>
  <c r="A34" i="11"/>
  <c r="F33" i="11"/>
  <c r="A33" i="11"/>
  <c r="F32" i="11"/>
  <c r="A32" i="11"/>
  <c r="F31" i="11"/>
  <c r="A31" i="11"/>
  <c r="F30" i="11"/>
  <c r="A30" i="11"/>
  <c r="F29" i="11"/>
  <c r="A29" i="11"/>
  <c r="F28" i="11"/>
  <c r="A28" i="11"/>
  <c r="F27" i="11"/>
  <c r="A27" i="11"/>
  <c r="F26" i="11"/>
  <c r="A26" i="11"/>
  <c r="K25" i="11"/>
  <c r="J25" i="11"/>
  <c r="L25" i="11" s="1"/>
  <c r="M25" i="11" s="1"/>
  <c r="I25" i="11"/>
  <c r="F25" i="11"/>
  <c r="A25" i="11"/>
  <c r="K24" i="11"/>
  <c r="L24" i="11" s="1"/>
  <c r="M24" i="11" s="1"/>
  <c r="J24" i="11"/>
  <c r="I24" i="11"/>
  <c r="F24" i="11"/>
  <c r="A24" i="11"/>
  <c r="L23" i="11"/>
  <c r="M23" i="11" s="1"/>
  <c r="K23" i="11"/>
  <c r="J23" i="11"/>
  <c r="I23" i="11"/>
  <c r="F23" i="11"/>
  <c r="A23" i="11"/>
  <c r="K22" i="11"/>
  <c r="J22" i="11"/>
  <c r="L22" i="11" s="1"/>
  <c r="M22" i="11" s="1"/>
  <c r="I22" i="11"/>
  <c r="F22" i="11"/>
  <c r="A22" i="11"/>
  <c r="K21" i="11"/>
  <c r="J21" i="11"/>
  <c r="L21" i="11" s="1"/>
  <c r="M21" i="11" s="1"/>
  <c r="I21" i="11"/>
  <c r="F21" i="11"/>
  <c r="A21" i="11"/>
  <c r="K20" i="11"/>
  <c r="J20" i="11"/>
  <c r="L20" i="11" s="1"/>
  <c r="M20" i="11" s="1"/>
  <c r="I20" i="11"/>
  <c r="F20" i="11"/>
  <c r="A20" i="11"/>
  <c r="K19" i="11"/>
  <c r="J19" i="11"/>
  <c r="L19" i="11" s="1"/>
  <c r="M19" i="11" s="1"/>
  <c r="I19" i="11"/>
  <c r="F19" i="11"/>
  <c r="A19" i="11"/>
  <c r="K18" i="11"/>
  <c r="J18" i="11"/>
  <c r="I18" i="11"/>
  <c r="F18" i="11"/>
  <c r="A18" i="11"/>
  <c r="L17" i="11"/>
  <c r="K17" i="11"/>
  <c r="J17" i="11"/>
  <c r="I17" i="11"/>
  <c r="F17" i="11"/>
  <c r="A17" i="11"/>
  <c r="F16" i="11"/>
  <c r="A16" i="11"/>
  <c r="F15" i="11"/>
  <c r="A15" i="11"/>
  <c r="F14" i="11"/>
  <c r="A14" i="11"/>
  <c r="F13" i="11"/>
  <c r="A13" i="11"/>
  <c r="F12" i="11"/>
  <c r="A12" i="11"/>
  <c r="F11" i="11"/>
  <c r="A11" i="11"/>
  <c r="F10" i="11"/>
  <c r="A10" i="11"/>
  <c r="F9" i="11"/>
  <c r="A9" i="11"/>
  <c r="F8" i="11"/>
  <c r="A8" i="11"/>
  <c r="F7" i="11"/>
  <c r="F46" i="11" s="1"/>
  <c r="A7" i="11"/>
  <c r="F6" i="11"/>
  <c r="A6" i="11"/>
  <c r="M17" i="12" l="1"/>
  <c r="M27" i="12" s="1"/>
  <c r="L27" i="12"/>
  <c r="K27" i="11"/>
  <c r="L27" i="11"/>
  <c r="J27" i="11"/>
  <c r="M17" i="11"/>
  <c r="M27" i="11" s="1"/>
  <c r="L18" i="11"/>
  <c r="M18" i="11" s="1"/>
  <c r="K26" i="11"/>
  <c r="J26" i="11"/>
  <c r="L26" i="11" s="1"/>
  <c r="M26" i="11" s="1"/>
  <c r="E44" i="10"/>
  <c r="D44" i="10"/>
  <c r="K26" i="10" s="1"/>
  <c r="C44" i="10"/>
  <c r="F43" i="10"/>
  <c r="F42" i="10"/>
  <c r="F41" i="10"/>
  <c r="F40" i="10"/>
  <c r="F39" i="10"/>
  <c r="F38" i="10"/>
  <c r="A38" i="10"/>
  <c r="F37" i="10"/>
  <c r="A37" i="10"/>
  <c r="F36" i="10"/>
  <c r="A36" i="10"/>
  <c r="F35" i="10"/>
  <c r="A35" i="10"/>
  <c r="F34" i="10"/>
  <c r="A34" i="10"/>
  <c r="F33" i="10"/>
  <c r="A33" i="10"/>
  <c r="F32" i="10"/>
  <c r="A32" i="10"/>
  <c r="F31" i="10"/>
  <c r="A31" i="10"/>
  <c r="F30" i="10"/>
  <c r="A30" i="10"/>
  <c r="F29" i="10"/>
  <c r="A29" i="10"/>
  <c r="F28" i="10"/>
  <c r="A28" i="10"/>
  <c r="F27" i="10"/>
  <c r="A27" i="10"/>
  <c r="F26" i="10"/>
  <c r="A26" i="10"/>
  <c r="L25" i="10"/>
  <c r="M25" i="10" s="1"/>
  <c r="K25" i="10"/>
  <c r="J25" i="10"/>
  <c r="I25" i="10"/>
  <c r="F25" i="10"/>
  <c r="A25" i="10"/>
  <c r="K24" i="10"/>
  <c r="J24" i="10"/>
  <c r="L24" i="10" s="1"/>
  <c r="M24" i="10" s="1"/>
  <c r="I24" i="10"/>
  <c r="F24" i="10"/>
  <c r="A24" i="10"/>
  <c r="K23" i="10"/>
  <c r="J23" i="10"/>
  <c r="L23" i="10" s="1"/>
  <c r="M23" i="10" s="1"/>
  <c r="I23" i="10"/>
  <c r="F23" i="10"/>
  <c r="A23" i="10"/>
  <c r="L22" i="10"/>
  <c r="M22" i="10" s="1"/>
  <c r="K22" i="10"/>
  <c r="J22" i="10"/>
  <c r="I22" i="10"/>
  <c r="F22" i="10"/>
  <c r="A22" i="10"/>
  <c r="M21" i="10"/>
  <c r="L21" i="10"/>
  <c r="K21" i="10"/>
  <c r="J21" i="10"/>
  <c r="I21" i="10"/>
  <c r="F21" i="10"/>
  <c r="A21" i="10"/>
  <c r="K20" i="10"/>
  <c r="L20" i="10" s="1"/>
  <c r="M20" i="10" s="1"/>
  <c r="J20" i="10"/>
  <c r="I20" i="10"/>
  <c r="F20" i="10"/>
  <c r="A20" i="10"/>
  <c r="L19" i="10"/>
  <c r="M19" i="10" s="1"/>
  <c r="K19" i="10"/>
  <c r="J19" i="10"/>
  <c r="I19" i="10"/>
  <c r="F19" i="10"/>
  <c r="A19" i="10"/>
  <c r="K18" i="10"/>
  <c r="J18" i="10"/>
  <c r="L18" i="10" s="1"/>
  <c r="M18" i="10" s="1"/>
  <c r="I18" i="10"/>
  <c r="F18" i="10"/>
  <c r="A18" i="10"/>
  <c r="K17" i="10"/>
  <c r="K27" i="10" s="1"/>
  <c r="J17" i="10"/>
  <c r="I17" i="10"/>
  <c r="F17" i="10"/>
  <c r="A17" i="10"/>
  <c r="F16" i="10"/>
  <c r="A16" i="10"/>
  <c r="F15" i="10"/>
  <c r="A15" i="10"/>
  <c r="F14" i="10"/>
  <c r="A14" i="10"/>
  <c r="F13" i="10"/>
  <c r="A13" i="10"/>
  <c r="F12" i="10"/>
  <c r="A12" i="10"/>
  <c r="F11" i="10"/>
  <c r="A11" i="10"/>
  <c r="F10" i="10"/>
  <c r="A10" i="10"/>
  <c r="F9" i="10"/>
  <c r="A9" i="10"/>
  <c r="F8" i="10"/>
  <c r="A8" i="10"/>
  <c r="F7" i="10"/>
  <c r="A7" i="10"/>
  <c r="F6" i="10"/>
  <c r="F44" i="10" s="1"/>
  <c r="A6" i="10"/>
  <c r="J27" i="10" l="1"/>
  <c r="L17" i="10"/>
  <c r="J26" i="10"/>
  <c r="L26" i="10" s="1"/>
  <c r="M26" i="10" s="1"/>
  <c r="E43" i="9"/>
  <c r="F41" i="9" s="1"/>
  <c r="D43" i="9"/>
  <c r="C43" i="9"/>
  <c r="F42" i="9"/>
  <c r="F39" i="9"/>
  <c r="F38" i="9"/>
  <c r="A38" i="9"/>
  <c r="F37" i="9"/>
  <c r="A37" i="9"/>
  <c r="A36" i="9"/>
  <c r="F35" i="9"/>
  <c r="A35" i="9"/>
  <c r="F34" i="9"/>
  <c r="A34" i="9"/>
  <c r="A33" i="9"/>
  <c r="F32" i="9"/>
  <c r="A32" i="9"/>
  <c r="F31" i="9"/>
  <c r="A31" i="9"/>
  <c r="A30" i="9"/>
  <c r="F29" i="9"/>
  <c r="A29" i="9"/>
  <c r="F28" i="9"/>
  <c r="A28" i="9"/>
  <c r="F27" i="9"/>
  <c r="A27" i="9"/>
  <c r="F26" i="9"/>
  <c r="A26" i="9"/>
  <c r="K25" i="9"/>
  <c r="J25" i="9"/>
  <c r="L25" i="9" s="1"/>
  <c r="M25" i="9" s="1"/>
  <c r="I25" i="9"/>
  <c r="A25" i="9"/>
  <c r="K24" i="9"/>
  <c r="J24" i="9"/>
  <c r="L24" i="9" s="1"/>
  <c r="M24" i="9" s="1"/>
  <c r="I24" i="9"/>
  <c r="A24" i="9"/>
  <c r="K23" i="9"/>
  <c r="L23" i="9" s="1"/>
  <c r="M23" i="9" s="1"/>
  <c r="J23" i="9"/>
  <c r="I23" i="9"/>
  <c r="F23" i="9"/>
  <c r="A23" i="9"/>
  <c r="L22" i="9"/>
  <c r="M22" i="9" s="1"/>
  <c r="K22" i="9"/>
  <c r="J22" i="9"/>
  <c r="I22" i="9"/>
  <c r="F22" i="9"/>
  <c r="A22" i="9"/>
  <c r="K21" i="9"/>
  <c r="J21" i="9"/>
  <c r="L21" i="9" s="1"/>
  <c r="M21" i="9" s="1"/>
  <c r="I21" i="9"/>
  <c r="F21" i="9"/>
  <c r="A21" i="9"/>
  <c r="K20" i="9"/>
  <c r="J20" i="9"/>
  <c r="L20" i="9" s="1"/>
  <c r="M20" i="9" s="1"/>
  <c r="I20" i="9"/>
  <c r="F20" i="9"/>
  <c r="A20" i="9"/>
  <c r="K19" i="9"/>
  <c r="J19" i="9"/>
  <c r="L19" i="9" s="1"/>
  <c r="M19" i="9" s="1"/>
  <c r="I19" i="9"/>
  <c r="A19" i="9"/>
  <c r="K18" i="9"/>
  <c r="J18" i="9"/>
  <c r="I18" i="9"/>
  <c r="A18" i="9"/>
  <c r="K17" i="9"/>
  <c r="L17" i="9" s="1"/>
  <c r="J17" i="9"/>
  <c r="I17" i="9"/>
  <c r="F17" i="9"/>
  <c r="A17" i="9"/>
  <c r="F16" i="9"/>
  <c r="A16" i="9"/>
  <c r="A15" i="9"/>
  <c r="F14" i="9"/>
  <c r="A14" i="9"/>
  <c r="F13" i="9"/>
  <c r="A13" i="9"/>
  <c r="A12" i="9"/>
  <c r="F11" i="9"/>
  <c r="A11" i="9"/>
  <c r="F10" i="9"/>
  <c r="A10" i="9"/>
  <c r="A9" i="9"/>
  <c r="F8" i="9"/>
  <c r="A8" i="9"/>
  <c r="F7" i="9"/>
  <c r="A7" i="9"/>
  <c r="A6" i="9"/>
  <c r="L27" i="10" l="1"/>
  <c r="M17" i="10"/>
  <c r="M27" i="10" s="1"/>
  <c r="M17" i="9"/>
  <c r="J26" i="9"/>
  <c r="L26" i="9" s="1"/>
  <c r="M26" i="9" s="1"/>
  <c r="L18" i="9"/>
  <c r="M18" i="9" s="1"/>
  <c r="K26" i="9"/>
  <c r="K27" i="9"/>
  <c r="F18" i="9"/>
  <c r="F24" i="9"/>
  <c r="F30" i="9"/>
  <c r="F33" i="9"/>
  <c r="F36" i="9"/>
  <c r="F40" i="9"/>
  <c r="F6" i="9"/>
  <c r="F9" i="9"/>
  <c r="F12" i="9"/>
  <c r="F15" i="9"/>
  <c r="F19" i="9"/>
  <c r="F25" i="9"/>
  <c r="E43" i="8"/>
  <c r="F28" i="8" s="1"/>
  <c r="D43" i="8"/>
  <c r="C43" i="8"/>
  <c r="A38" i="8"/>
  <c r="A37" i="8"/>
  <c r="A36" i="8"/>
  <c r="A35" i="8"/>
  <c r="A34" i="8"/>
  <c r="A33" i="8"/>
  <c r="F36" i="8"/>
  <c r="A32" i="8"/>
  <c r="A31" i="8"/>
  <c r="A30" i="8"/>
  <c r="A29" i="8"/>
  <c r="A28" i="8"/>
  <c r="A27" i="8"/>
  <c r="A26" i="8"/>
  <c r="K25" i="8"/>
  <c r="J25" i="8"/>
  <c r="I25" i="8"/>
  <c r="F25" i="8"/>
  <c r="A25" i="8"/>
  <c r="K24" i="8"/>
  <c r="J24" i="8"/>
  <c r="I24" i="8"/>
  <c r="A24" i="8"/>
  <c r="K23" i="8"/>
  <c r="J23" i="8"/>
  <c r="I23" i="8"/>
  <c r="F23" i="8"/>
  <c r="A23" i="8"/>
  <c r="K22" i="8"/>
  <c r="J22" i="8"/>
  <c r="I22" i="8"/>
  <c r="A22" i="8"/>
  <c r="K21" i="8"/>
  <c r="J21" i="8"/>
  <c r="I21" i="8"/>
  <c r="A21" i="8"/>
  <c r="K20" i="8"/>
  <c r="J20" i="8"/>
  <c r="L20" i="8" s="1"/>
  <c r="M20" i="8" s="1"/>
  <c r="I20" i="8"/>
  <c r="A20" i="8"/>
  <c r="K19" i="8"/>
  <c r="J19" i="8"/>
  <c r="I19" i="8"/>
  <c r="F14" i="8"/>
  <c r="A19" i="8"/>
  <c r="K18" i="8"/>
  <c r="J18" i="8"/>
  <c r="L18" i="8" s="1"/>
  <c r="M18" i="8" s="1"/>
  <c r="I18" i="8"/>
  <c r="A18" i="8"/>
  <c r="K17" i="8"/>
  <c r="J17" i="8"/>
  <c r="I17" i="8"/>
  <c r="A17" i="8"/>
  <c r="A16" i="8"/>
  <c r="F16" i="8"/>
  <c r="A15" i="8"/>
  <c r="F15" i="8"/>
  <c r="A14" i="8"/>
  <c r="A13" i="8"/>
  <c r="F12" i="8"/>
  <c r="A12" i="8"/>
  <c r="F11" i="8"/>
  <c r="A11" i="8"/>
  <c r="A10" i="8"/>
  <c r="A9" i="8"/>
  <c r="F8" i="8"/>
  <c r="A8" i="8"/>
  <c r="A7" i="8"/>
  <c r="A6" i="8"/>
  <c r="L21" i="8" l="1"/>
  <c r="M21" i="8" s="1"/>
  <c r="L24" i="8"/>
  <c r="M24" i="8" s="1"/>
  <c r="F41" i="8"/>
  <c r="F9" i="8"/>
  <c r="F21" i="8"/>
  <c r="L25" i="8"/>
  <c r="M25" i="8" s="1"/>
  <c r="F42" i="8"/>
  <c r="F35" i="8"/>
  <c r="F6" i="8"/>
  <c r="F17" i="8"/>
  <c r="L23" i="8"/>
  <c r="M23" i="8" s="1"/>
  <c r="F39" i="8"/>
  <c r="L22" i="8"/>
  <c r="M22" i="8" s="1"/>
  <c r="L27" i="9"/>
  <c r="F43" i="9"/>
  <c r="M27" i="9"/>
  <c r="J27" i="9"/>
  <c r="K26" i="8"/>
  <c r="K27" i="8" s="1"/>
  <c r="F33" i="8"/>
  <c r="F20" i="8"/>
  <c r="F29" i="8"/>
  <c r="F26" i="8"/>
  <c r="F30" i="8"/>
  <c r="F32" i="8"/>
  <c r="F38" i="8"/>
  <c r="F40" i="8"/>
  <c r="F34" i="8"/>
  <c r="L19" i="8"/>
  <c r="M19" i="8" s="1"/>
  <c r="F7" i="8"/>
  <c r="F10" i="8"/>
  <c r="F13" i="8"/>
  <c r="F18" i="8"/>
  <c r="L17" i="8"/>
  <c r="F22" i="8"/>
  <c r="J26" i="8"/>
  <c r="F19" i="8"/>
  <c r="F24" i="8"/>
  <c r="F31" i="8"/>
  <c r="F37" i="8"/>
  <c r="F27" i="8"/>
  <c r="E44" i="7"/>
  <c r="F43" i="7" s="1"/>
  <c r="D44" i="7"/>
  <c r="K26" i="7" s="1"/>
  <c r="C44" i="7"/>
  <c r="F42" i="7"/>
  <c r="F38" i="7"/>
  <c r="A38" i="7"/>
  <c r="A37" i="7"/>
  <c r="F36" i="7"/>
  <c r="A36" i="7"/>
  <c r="A35" i="7"/>
  <c r="F34" i="7"/>
  <c r="A34" i="7"/>
  <c r="A33" i="7"/>
  <c r="F32" i="7"/>
  <c r="A32" i="7"/>
  <c r="A31" i="7"/>
  <c r="F30" i="7"/>
  <c r="A30" i="7"/>
  <c r="A29" i="7"/>
  <c r="F28" i="7"/>
  <c r="A28" i="7"/>
  <c r="A27" i="7"/>
  <c r="F26" i="7"/>
  <c r="A26" i="7"/>
  <c r="L25" i="7"/>
  <c r="M25" i="7" s="1"/>
  <c r="K25" i="7"/>
  <c r="J25" i="7"/>
  <c r="I25" i="7"/>
  <c r="F25" i="7"/>
  <c r="A25" i="7"/>
  <c r="K24" i="7"/>
  <c r="J24" i="7"/>
  <c r="L24" i="7" s="1"/>
  <c r="M24" i="7" s="1"/>
  <c r="I24" i="7"/>
  <c r="A24" i="7"/>
  <c r="K23" i="7"/>
  <c r="J23" i="7"/>
  <c r="L23" i="7" s="1"/>
  <c r="M23" i="7" s="1"/>
  <c r="I23" i="7"/>
  <c r="F23" i="7"/>
  <c r="A23" i="7"/>
  <c r="L22" i="7"/>
  <c r="M22" i="7" s="1"/>
  <c r="K22" i="7"/>
  <c r="J22" i="7"/>
  <c r="I22" i="7"/>
  <c r="F22" i="7"/>
  <c r="A22" i="7"/>
  <c r="K21" i="7"/>
  <c r="L21" i="7" s="1"/>
  <c r="M21" i="7" s="1"/>
  <c r="J21" i="7"/>
  <c r="I21" i="7"/>
  <c r="F21" i="7"/>
  <c r="A21" i="7"/>
  <c r="K20" i="7"/>
  <c r="J20" i="7"/>
  <c r="L20" i="7" s="1"/>
  <c r="M20" i="7" s="1"/>
  <c r="I20" i="7"/>
  <c r="F20" i="7"/>
  <c r="A20" i="7"/>
  <c r="K19" i="7"/>
  <c r="J19" i="7"/>
  <c r="L19" i="7" s="1"/>
  <c r="M19" i="7" s="1"/>
  <c r="I19" i="7"/>
  <c r="F19" i="7"/>
  <c r="A19" i="7"/>
  <c r="L18" i="7"/>
  <c r="M18" i="7" s="1"/>
  <c r="K18" i="7"/>
  <c r="J18" i="7"/>
  <c r="I18" i="7"/>
  <c r="F18" i="7"/>
  <c r="A18" i="7"/>
  <c r="K17" i="7"/>
  <c r="J17" i="7"/>
  <c r="I17" i="7"/>
  <c r="F17" i="7"/>
  <c r="A17" i="7"/>
  <c r="F16" i="7"/>
  <c r="A16" i="7"/>
  <c r="F15" i="7"/>
  <c r="A15" i="7"/>
  <c r="F14" i="7"/>
  <c r="A14" i="7"/>
  <c r="F13" i="7"/>
  <c r="A13" i="7"/>
  <c r="F12" i="7"/>
  <c r="A12" i="7"/>
  <c r="F11" i="7"/>
  <c r="A11" i="7"/>
  <c r="F10" i="7"/>
  <c r="A10" i="7"/>
  <c r="F9" i="7"/>
  <c r="A9" i="7"/>
  <c r="F8" i="7"/>
  <c r="A8" i="7"/>
  <c r="F7" i="7"/>
  <c r="A7" i="7"/>
  <c r="F6" i="7"/>
  <c r="A6" i="7"/>
  <c r="L26" i="8" l="1"/>
  <c r="M26" i="8" s="1"/>
  <c r="F43" i="8"/>
  <c r="M17" i="8"/>
  <c r="J27" i="8"/>
  <c r="K27" i="7"/>
  <c r="F24" i="7"/>
  <c r="F27" i="7"/>
  <c r="F29" i="7"/>
  <c r="F44" i="7" s="1"/>
  <c r="F31" i="7"/>
  <c r="F33" i="7"/>
  <c r="F35" i="7"/>
  <c r="F37" i="7"/>
  <c r="F40" i="7"/>
  <c r="L17" i="7"/>
  <c r="J26" i="7"/>
  <c r="L26" i="7" s="1"/>
  <c r="M26" i="7" s="1"/>
  <c r="F41" i="7"/>
  <c r="F39" i="7"/>
  <c r="E44" i="6"/>
  <c r="F43" i="6" s="1"/>
  <c r="D44" i="6"/>
  <c r="C44" i="6"/>
  <c r="F42" i="6"/>
  <c r="F38" i="6"/>
  <c r="A38" i="6"/>
  <c r="A37" i="6"/>
  <c r="F36" i="6"/>
  <c r="A36" i="6"/>
  <c r="A35" i="6"/>
  <c r="F34" i="6"/>
  <c r="A34" i="6"/>
  <c r="A33" i="6"/>
  <c r="F32" i="6"/>
  <c r="A32" i="6"/>
  <c r="A31" i="6"/>
  <c r="F30" i="6"/>
  <c r="A30" i="6"/>
  <c r="A29" i="6"/>
  <c r="F28" i="6"/>
  <c r="A28" i="6"/>
  <c r="A27" i="6"/>
  <c r="F26" i="6"/>
  <c r="A26" i="6"/>
  <c r="K25" i="6"/>
  <c r="J25" i="6"/>
  <c r="L25" i="6" s="1"/>
  <c r="M25" i="6" s="1"/>
  <c r="I25" i="6"/>
  <c r="F25" i="6"/>
  <c r="A25" i="6"/>
  <c r="K24" i="6"/>
  <c r="J24" i="6"/>
  <c r="L24" i="6" s="1"/>
  <c r="M24" i="6" s="1"/>
  <c r="I24" i="6"/>
  <c r="A24" i="6"/>
  <c r="L23" i="6"/>
  <c r="M23" i="6" s="1"/>
  <c r="K23" i="6"/>
  <c r="J23" i="6"/>
  <c r="I23" i="6"/>
  <c r="F23" i="6"/>
  <c r="A23" i="6"/>
  <c r="K22" i="6"/>
  <c r="L22" i="6" s="1"/>
  <c r="M22" i="6" s="1"/>
  <c r="J22" i="6"/>
  <c r="I22" i="6"/>
  <c r="F22" i="6"/>
  <c r="A22" i="6"/>
  <c r="K21" i="6"/>
  <c r="J21" i="6"/>
  <c r="L21" i="6" s="1"/>
  <c r="M21" i="6" s="1"/>
  <c r="I21" i="6"/>
  <c r="F21" i="6"/>
  <c r="A21" i="6"/>
  <c r="K20" i="6"/>
  <c r="J20" i="6"/>
  <c r="L20" i="6" s="1"/>
  <c r="M20" i="6" s="1"/>
  <c r="I20" i="6"/>
  <c r="F20" i="6"/>
  <c r="A20" i="6"/>
  <c r="K19" i="6"/>
  <c r="L19" i="6" s="1"/>
  <c r="M19" i="6" s="1"/>
  <c r="J19" i="6"/>
  <c r="I19" i="6"/>
  <c r="F19" i="6"/>
  <c r="A19" i="6"/>
  <c r="K18" i="6"/>
  <c r="J18" i="6"/>
  <c r="L18" i="6" s="1"/>
  <c r="M18" i="6" s="1"/>
  <c r="I18" i="6"/>
  <c r="F18" i="6"/>
  <c r="A18" i="6"/>
  <c r="K17" i="6"/>
  <c r="J17" i="6"/>
  <c r="J26" i="6" s="1"/>
  <c r="I17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L27" i="8" l="1"/>
  <c r="M27" i="8"/>
  <c r="J27" i="7"/>
  <c r="M17" i="7"/>
  <c r="M27" i="7" s="1"/>
  <c r="L27" i="7"/>
  <c r="L26" i="6"/>
  <c r="M26" i="6" s="1"/>
  <c r="F24" i="6"/>
  <c r="F44" i="6" s="1"/>
  <c r="K26" i="6"/>
  <c r="K27" i="6" s="1"/>
  <c r="F27" i="6"/>
  <c r="F29" i="6"/>
  <c r="F31" i="6"/>
  <c r="F33" i="6"/>
  <c r="F35" i="6"/>
  <c r="F37" i="6"/>
  <c r="F40" i="6"/>
  <c r="J27" i="6"/>
  <c r="F41" i="6"/>
  <c r="L17" i="6"/>
  <c r="F39" i="6"/>
  <c r="E44" i="5"/>
  <c r="D44" i="5"/>
  <c r="C44" i="5"/>
  <c r="J26" i="5" s="1"/>
  <c r="F43" i="5"/>
  <c r="F42" i="5"/>
  <c r="F41" i="5"/>
  <c r="F40" i="5"/>
  <c r="F39" i="5"/>
  <c r="F38" i="5"/>
  <c r="A38" i="5"/>
  <c r="F37" i="5"/>
  <c r="A37" i="5"/>
  <c r="F36" i="5"/>
  <c r="A36" i="5"/>
  <c r="F35" i="5"/>
  <c r="A35" i="5"/>
  <c r="F34" i="5"/>
  <c r="A34" i="5"/>
  <c r="F33" i="5"/>
  <c r="A33" i="5"/>
  <c r="F32" i="5"/>
  <c r="A32" i="5"/>
  <c r="F31" i="5"/>
  <c r="A31" i="5"/>
  <c r="F30" i="5"/>
  <c r="A30" i="5"/>
  <c r="F29" i="5"/>
  <c r="A29" i="5"/>
  <c r="F28" i="5"/>
  <c r="A28" i="5"/>
  <c r="F27" i="5"/>
  <c r="A27" i="5"/>
  <c r="F26" i="5"/>
  <c r="A26" i="5"/>
  <c r="K25" i="5"/>
  <c r="J25" i="5"/>
  <c r="L25" i="5" s="1"/>
  <c r="M25" i="5" s="1"/>
  <c r="I25" i="5"/>
  <c r="F25" i="5"/>
  <c r="A25" i="5"/>
  <c r="L24" i="5"/>
  <c r="M24" i="5" s="1"/>
  <c r="K24" i="5"/>
  <c r="J24" i="5"/>
  <c r="I24" i="5"/>
  <c r="F24" i="5"/>
  <c r="A24" i="5"/>
  <c r="K23" i="5"/>
  <c r="L23" i="5" s="1"/>
  <c r="M23" i="5" s="1"/>
  <c r="J23" i="5"/>
  <c r="I23" i="5"/>
  <c r="F23" i="5"/>
  <c r="A23" i="5"/>
  <c r="K22" i="5"/>
  <c r="J22" i="5"/>
  <c r="L22" i="5" s="1"/>
  <c r="M22" i="5" s="1"/>
  <c r="I22" i="5"/>
  <c r="F22" i="5"/>
  <c r="A22" i="5"/>
  <c r="K21" i="5"/>
  <c r="J21" i="5"/>
  <c r="L21" i="5" s="1"/>
  <c r="M21" i="5" s="1"/>
  <c r="I21" i="5"/>
  <c r="F21" i="5"/>
  <c r="A21" i="5"/>
  <c r="L20" i="5"/>
  <c r="M20" i="5" s="1"/>
  <c r="K20" i="5"/>
  <c r="J20" i="5"/>
  <c r="I20" i="5"/>
  <c r="F20" i="5"/>
  <c r="A20" i="5"/>
  <c r="K19" i="5"/>
  <c r="K26" i="5" s="1"/>
  <c r="J19" i="5"/>
  <c r="I19" i="5"/>
  <c r="F19" i="5"/>
  <c r="A19" i="5"/>
  <c r="K18" i="5"/>
  <c r="J18" i="5"/>
  <c r="L18" i="5" s="1"/>
  <c r="M18" i="5" s="1"/>
  <c r="I18" i="5"/>
  <c r="F18" i="5"/>
  <c r="A18" i="5"/>
  <c r="K17" i="5"/>
  <c r="K27" i="5" s="1"/>
  <c r="J17" i="5"/>
  <c r="L17" i="5" s="1"/>
  <c r="I17" i="5"/>
  <c r="F17" i="5"/>
  <c r="A17" i="5"/>
  <c r="F16" i="5"/>
  <c r="A16" i="5"/>
  <c r="F15" i="5"/>
  <c r="A15" i="5"/>
  <c r="F14" i="5"/>
  <c r="A14" i="5"/>
  <c r="F13" i="5"/>
  <c r="A13" i="5"/>
  <c r="F12" i="5"/>
  <c r="A12" i="5"/>
  <c r="F11" i="5"/>
  <c r="A11" i="5"/>
  <c r="F10" i="5"/>
  <c r="A10" i="5"/>
  <c r="F9" i="5"/>
  <c r="A9" i="5"/>
  <c r="F8" i="5"/>
  <c r="A8" i="5"/>
  <c r="F7" i="5"/>
  <c r="A7" i="5"/>
  <c r="F6" i="5"/>
  <c r="F44" i="5" s="1"/>
  <c r="A6" i="5"/>
  <c r="L27" i="6" l="1"/>
  <c r="M17" i="6"/>
  <c r="M27" i="6" s="1"/>
  <c r="M17" i="5"/>
  <c r="L26" i="5"/>
  <c r="M26" i="5" s="1"/>
  <c r="L19" i="5"/>
  <c r="M19" i="5" s="1"/>
  <c r="J27" i="5"/>
  <c r="E44" i="4"/>
  <c r="F43" i="4" s="1"/>
  <c r="D44" i="4"/>
  <c r="C44" i="4"/>
  <c r="F42" i="4"/>
  <c r="F38" i="4"/>
  <c r="A38" i="4"/>
  <c r="A37" i="4"/>
  <c r="F36" i="4"/>
  <c r="A36" i="4"/>
  <c r="A35" i="4"/>
  <c r="F34" i="4"/>
  <c r="A34" i="4"/>
  <c r="A33" i="4"/>
  <c r="F32" i="4"/>
  <c r="A32" i="4"/>
  <c r="A31" i="4"/>
  <c r="F30" i="4"/>
  <c r="A30" i="4"/>
  <c r="A29" i="4"/>
  <c r="F28" i="4"/>
  <c r="A28" i="4"/>
  <c r="A27" i="4"/>
  <c r="F26" i="4"/>
  <c r="A26" i="4"/>
  <c r="K25" i="4"/>
  <c r="J25" i="4"/>
  <c r="L25" i="4" s="1"/>
  <c r="M25" i="4" s="1"/>
  <c r="I25" i="4"/>
  <c r="A25" i="4"/>
  <c r="K24" i="4"/>
  <c r="J24" i="4"/>
  <c r="L24" i="4" s="1"/>
  <c r="M24" i="4" s="1"/>
  <c r="I24" i="4"/>
  <c r="A24" i="4"/>
  <c r="M23" i="4"/>
  <c r="L23" i="4"/>
  <c r="K23" i="4"/>
  <c r="J23" i="4"/>
  <c r="I23" i="4"/>
  <c r="A23" i="4"/>
  <c r="L22" i="4"/>
  <c r="M22" i="4" s="1"/>
  <c r="K22" i="4"/>
  <c r="J22" i="4"/>
  <c r="I22" i="4"/>
  <c r="F22" i="4"/>
  <c r="A22" i="4"/>
  <c r="K21" i="4"/>
  <c r="J21" i="4"/>
  <c r="L21" i="4" s="1"/>
  <c r="M21" i="4" s="1"/>
  <c r="I21" i="4"/>
  <c r="A21" i="4"/>
  <c r="K20" i="4"/>
  <c r="J20" i="4"/>
  <c r="L20" i="4" s="1"/>
  <c r="M20" i="4" s="1"/>
  <c r="I20" i="4"/>
  <c r="A20" i="4"/>
  <c r="M19" i="4"/>
  <c r="L19" i="4"/>
  <c r="K19" i="4"/>
  <c r="J19" i="4"/>
  <c r="I19" i="4"/>
  <c r="A19" i="4"/>
  <c r="L18" i="4"/>
  <c r="M18" i="4" s="1"/>
  <c r="K18" i="4"/>
  <c r="J18" i="4"/>
  <c r="I18" i="4"/>
  <c r="F18" i="4"/>
  <c r="A18" i="4"/>
  <c r="K17" i="4"/>
  <c r="K26" i="4" s="1"/>
  <c r="J17" i="4"/>
  <c r="J26" i="4" s="1"/>
  <c r="I17" i="4"/>
  <c r="A17" i="4"/>
  <c r="A16" i="4"/>
  <c r="A15" i="4"/>
  <c r="A14" i="4"/>
  <c r="A13" i="4"/>
  <c r="A12" i="4"/>
  <c r="A11" i="4"/>
  <c r="A10" i="4"/>
  <c r="A9" i="4"/>
  <c r="A8" i="4"/>
  <c r="A7" i="4"/>
  <c r="A6" i="4"/>
  <c r="L27" i="5" l="1"/>
  <c r="M27" i="5"/>
  <c r="L26" i="4"/>
  <c r="M26" i="4" s="1"/>
  <c r="K27" i="4"/>
  <c r="F13" i="4"/>
  <c r="F20" i="4"/>
  <c r="F24" i="4"/>
  <c r="F27" i="4"/>
  <c r="F29" i="4"/>
  <c r="F31" i="4"/>
  <c r="F33" i="4"/>
  <c r="F35" i="4"/>
  <c r="F37" i="4"/>
  <c r="F40" i="4"/>
  <c r="F6" i="4"/>
  <c r="F8" i="4"/>
  <c r="F10" i="4"/>
  <c r="F12" i="4"/>
  <c r="F14" i="4"/>
  <c r="F16" i="4"/>
  <c r="F19" i="4"/>
  <c r="F23" i="4"/>
  <c r="J27" i="4"/>
  <c r="F41" i="4"/>
  <c r="F7" i="4"/>
  <c r="F9" i="4"/>
  <c r="F11" i="4"/>
  <c r="F15" i="4"/>
  <c r="F17" i="4"/>
  <c r="L17" i="4"/>
  <c r="F21" i="4"/>
  <c r="F25" i="4"/>
  <c r="F39" i="4"/>
  <c r="E44" i="3"/>
  <c r="F40" i="3" s="1"/>
  <c r="D44" i="3"/>
  <c r="K26" i="3" s="1"/>
  <c r="C44" i="3"/>
  <c r="F43" i="3"/>
  <c r="F42" i="3"/>
  <c r="F41" i="3"/>
  <c r="F39" i="3"/>
  <c r="F38" i="3"/>
  <c r="A38" i="3"/>
  <c r="A37" i="3"/>
  <c r="F36" i="3"/>
  <c r="A36" i="3"/>
  <c r="A35" i="3"/>
  <c r="F34" i="3"/>
  <c r="A34" i="3"/>
  <c r="A33" i="3"/>
  <c r="F32" i="3"/>
  <c r="A32" i="3"/>
  <c r="A31" i="3"/>
  <c r="F30" i="3"/>
  <c r="A30" i="3"/>
  <c r="A29" i="3"/>
  <c r="F28" i="3"/>
  <c r="A28" i="3"/>
  <c r="A27" i="3"/>
  <c r="F26" i="3"/>
  <c r="A26" i="3"/>
  <c r="L25" i="3"/>
  <c r="M25" i="3" s="1"/>
  <c r="K25" i="3"/>
  <c r="J25" i="3"/>
  <c r="I25" i="3"/>
  <c r="F25" i="3"/>
  <c r="A25" i="3"/>
  <c r="K24" i="3"/>
  <c r="J24" i="3"/>
  <c r="L24" i="3" s="1"/>
  <c r="M24" i="3" s="1"/>
  <c r="I24" i="3"/>
  <c r="F24" i="3"/>
  <c r="A24" i="3"/>
  <c r="K23" i="3"/>
  <c r="J23" i="3"/>
  <c r="L23" i="3" s="1"/>
  <c r="M23" i="3" s="1"/>
  <c r="I23" i="3"/>
  <c r="F23" i="3"/>
  <c r="A23" i="3"/>
  <c r="K22" i="3"/>
  <c r="J22" i="3"/>
  <c r="L22" i="3" s="1"/>
  <c r="M22" i="3" s="1"/>
  <c r="I22" i="3"/>
  <c r="F22" i="3"/>
  <c r="A22" i="3"/>
  <c r="L21" i="3"/>
  <c r="M21" i="3" s="1"/>
  <c r="K21" i="3"/>
  <c r="J21" i="3"/>
  <c r="I21" i="3"/>
  <c r="F21" i="3"/>
  <c r="A21" i="3"/>
  <c r="K20" i="3"/>
  <c r="L20" i="3" s="1"/>
  <c r="M20" i="3" s="1"/>
  <c r="J20" i="3"/>
  <c r="I20" i="3"/>
  <c r="F20" i="3"/>
  <c r="A20" i="3"/>
  <c r="K19" i="3"/>
  <c r="J19" i="3"/>
  <c r="L19" i="3" s="1"/>
  <c r="M19" i="3" s="1"/>
  <c r="I19" i="3"/>
  <c r="F19" i="3"/>
  <c r="A19" i="3"/>
  <c r="K18" i="3"/>
  <c r="J18" i="3"/>
  <c r="L18" i="3" s="1"/>
  <c r="M18" i="3" s="1"/>
  <c r="I18" i="3"/>
  <c r="F18" i="3"/>
  <c r="A18" i="3"/>
  <c r="L17" i="3"/>
  <c r="K17" i="3"/>
  <c r="K27" i="3" s="1"/>
  <c r="J17" i="3"/>
  <c r="I17" i="3"/>
  <c r="F17" i="3"/>
  <c r="A17" i="3"/>
  <c r="F16" i="3"/>
  <c r="A16" i="3"/>
  <c r="F15" i="3"/>
  <c r="A15" i="3"/>
  <c r="F14" i="3"/>
  <c r="A14" i="3"/>
  <c r="F13" i="3"/>
  <c r="A13" i="3"/>
  <c r="F12" i="3"/>
  <c r="A12" i="3"/>
  <c r="F11" i="3"/>
  <c r="A11" i="3"/>
  <c r="F10" i="3"/>
  <c r="A10" i="3"/>
  <c r="F9" i="3"/>
  <c r="A9" i="3"/>
  <c r="F8" i="3"/>
  <c r="A8" i="3"/>
  <c r="F7" i="3"/>
  <c r="A7" i="3"/>
  <c r="F6" i="3"/>
  <c r="A6" i="3"/>
  <c r="F44" i="4" l="1"/>
  <c r="L27" i="4"/>
  <c r="M17" i="4"/>
  <c r="M27" i="4" s="1"/>
  <c r="J26" i="3"/>
  <c r="L26" i="3" s="1"/>
  <c r="M26" i="3" s="1"/>
  <c r="M17" i="3"/>
  <c r="F27" i="3"/>
  <c r="F44" i="3" s="1"/>
  <c r="F29" i="3"/>
  <c r="F31" i="3"/>
  <c r="F33" i="3"/>
  <c r="F35" i="3"/>
  <c r="F37" i="3"/>
  <c r="E44" i="2"/>
  <c r="D44" i="2"/>
  <c r="C44" i="2"/>
  <c r="J26" i="2" s="1"/>
  <c r="F43" i="2"/>
  <c r="F42" i="2"/>
  <c r="F41" i="2"/>
  <c r="F40" i="2"/>
  <c r="F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K25" i="2"/>
  <c r="J25" i="2"/>
  <c r="L25" i="2" s="1"/>
  <c r="M25" i="2" s="1"/>
  <c r="I25" i="2"/>
  <c r="F25" i="2"/>
  <c r="A25" i="2"/>
  <c r="L24" i="2"/>
  <c r="M24" i="2" s="1"/>
  <c r="K24" i="2"/>
  <c r="J24" i="2"/>
  <c r="I24" i="2"/>
  <c r="F24" i="2"/>
  <c r="A24" i="2"/>
  <c r="K23" i="2"/>
  <c r="L23" i="2" s="1"/>
  <c r="M23" i="2" s="1"/>
  <c r="J23" i="2"/>
  <c r="I23" i="2"/>
  <c r="F23" i="2"/>
  <c r="A23" i="2"/>
  <c r="K22" i="2"/>
  <c r="J22" i="2"/>
  <c r="L22" i="2" s="1"/>
  <c r="M22" i="2" s="1"/>
  <c r="I22" i="2"/>
  <c r="F22" i="2"/>
  <c r="A22" i="2"/>
  <c r="K21" i="2"/>
  <c r="J21" i="2"/>
  <c r="L21" i="2" s="1"/>
  <c r="M21" i="2" s="1"/>
  <c r="I21" i="2"/>
  <c r="F21" i="2"/>
  <c r="A21" i="2"/>
  <c r="L20" i="2"/>
  <c r="M20" i="2" s="1"/>
  <c r="K20" i="2"/>
  <c r="J20" i="2"/>
  <c r="I20" i="2"/>
  <c r="F20" i="2"/>
  <c r="A20" i="2"/>
  <c r="K19" i="2"/>
  <c r="K26" i="2" s="1"/>
  <c r="J19" i="2"/>
  <c r="I19" i="2"/>
  <c r="F19" i="2"/>
  <c r="A19" i="2"/>
  <c r="K18" i="2"/>
  <c r="J18" i="2"/>
  <c r="L18" i="2" s="1"/>
  <c r="M18" i="2" s="1"/>
  <c r="I18" i="2"/>
  <c r="F18" i="2"/>
  <c r="A18" i="2"/>
  <c r="K17" i="2"/>
  <c r="K27" i="2" s="1"/>
  <c r="J17" i="2"/>
  <c r="L17" i="2" s="1"/>
  <c r="I17" i="2"/>
  <c r="F17" i="2"/>
  <c r="A17" i="2"/>
  <c r="F16" i="2"/>
  <c r="A16" i="2"/>
  <c r="F15" i="2"/>
  <c r="A15" i="2"/>
  <c r="F14" i="2"/>
  <c r="A14" i="2"/>
  <c r="F13" i="2"/>
  <c r="A13" i="2"/>
  <c r="F12" i="2"/>
  <c r="A12" i="2"/>
  <c r="F11" i="2"/>
  <c r="A11" i="2"/>
  <c r="F10" i="2"/>
  <c r="A10" i="2"/>
  <c r="F9" i="2"/>
  <c r="A9" i="2"/>
  <c r="F8" i="2"/>
  <c r="A8" i="2"/>
  <c r="F7" i="2"/>
  <c r="A7" i="2"/>
  <c r="F6" i="2"/>
  <c r="F44" i="2" s="1"/>
  <c r="A6" i="2"/>
  <c r="L27" i="3" l="1"/>
  <c r="M27" i="3"/>
  <c r="J27" i="3"/>
  <c r="L26" i="2"/>
  <c r="M26" i="2" s="1"/>
  <c r="M17" i="2"/>
  <c r="M27" i="2" s="1"/>
  <c r="L19" i="2"/>
  <c r="M19" i="2" s="1"/>
  <c r="J27" i="2"/>
  <c r="E43" i="1"/>
  <c r="F40" i="1" s="1"/>
  <c r="D43" i="1"/>
  <c r="C43" i="1"/>
  <c r="J26" i="1" s="1"/>
  <c r="F39" i="1"/>
  <c r="A38" i="1"/>
  <c r="A37" i="1"/>
  <c r="A36" i="1"/>
  <c r="F35" i="1"/>
  <c r="A35" i="1"/>
  <c r="A34" i="1"/>
  <c r="F33" i="1"/>
  <c r="A33" i="1"/>
  <c r="A32" i="1"/>
  <c r="F31" i="1"/>
  <c r="A31" i="1"/>
  <c r="A30" i="1"/>
  <c r="F29" i="1"/>
  <c r="A29" i="1"/>
  <c r="A28" i="1"/>
  <c r="F27" i="1"/>
  <c r="A27" i="1"/>
  <c r="A26" i="1"/>
  <c r="K25" i="1"/>
  <c r="J25" i="1"/>
  <c r="L25" i="1" s="1"/>
  <c r="M25" i="1" s="1"/>
  <c r="I25" i="1"/>
  <c r="F25" i="1"/>
  <c r="A25" i="1"/>
  <c r="K24" i="1"/>
  <c r="L24" i="1" s="1"/>
  <c r="M24" i="1" s="1"/>
  <c r="J24" i="1"/>
  <c r="I24" i="1"/>
  <c r="F24" i="1"/>
  <c r="A24" i="1"/>
  <c r="L23" i="1"/>
  <c r="M23" i="1" s="1"/>
  <c r="K23" i="1"/>
  <c r="J23" i="1"/>
  <c r="I23" i="1"/>
  <c r="F23" i="1"/>
  <c r="A23" i="1"/>
  <c r="K22" i="1"/>
  <c r="J22" i="1"/>
  <c r="L22" i="1" s="1"/>
  <c r="M22" i="1" s="1"/>
  <c r="I22" i="1"/>
  <c r="F22" i="1"/>
  <c r="A22" i="1"/>
  <c r="K21" i="1"/>
  <c r="J21" i="1"/>
  <c r="L21" i="1" s="1"/>
  <c r="M21" i="1" s="1"/>
  <c r="I21" i="1"/>
  <c r="F21" i="1"/>
  <c r="A21" i="1"/>
  <c r="K20" i="1"/>
  <c r="L20" i="1" s="1"/>
  <c r="M20" i="1" s="1"/>
  <c r="J20" i="1"/>
  <c r="I20" i="1"/>
  <c r="F20" i="1"/>
  <c r="A20" i="1"/>
  <c r="L19" i="1"/>
  <c r="M19" i="1" s="1"/>
  <c r="K19" i="1"/>
  <c r="J19" i="1"/>
  <c r="I19" i="1"/>
  <c r="F19" i="1"/>
  <c r="A19" i="1"/>
  <c r="K18" i="1"/>
  <c r="J18" i="1"/>
  <c r="L18" i="1" s="1"/>
  <c r="M18" i="1" s="1"/>
  <c r="I18" i="1"/>
  <c r="F18" i="1"/>
  <c r="A18" i="1"/>
  <c r="K17" i="1"/>
  <c r="K26" i="1" s="1"/>
  <c r="J17" i="1"/>
  <c r="L17" i="1" s="1"/>
  <c r="I17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L27" i="2" l="1"/>
  <c r="L26" i="1"/>
  <c r="M26" i="1" s="1"/>
  <c r="M17" i="1"/>
  <c r="J27" i="1"/>
  <c r="F26" i="1"/>
  <c r="F43" i="1" s="1"/>
  <c r="K27" i="1"/>
  <c r="F28" i="1"/>
  <c r="F30" i="1"/>
  <c r="F32" i="1"/>
  <c r="F34" i="1"/>
  <c r="F36" i="1"/>
  <c r="F38" i="1"/>
  <c r="F37" i="1"/>
  <c r="M27" i="1" l="1"/>
  <c r="L27" i="1"/>
</calcChain>
</file>

<file path=xl/sharedStrings.xml><?xml version="1.0" encoding="utf-8"?>
<sst xmlns="http://schemas.openxmlformats.org/spreadsheetml/2006/main" count="701" uniqueCount="109">
  <si>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</si>
  <si>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</si>
  <si>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（令和2年3月31日現在）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</si>
  <si>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</si>
  <si>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RANK</t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</si>
  <si>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</si>
  <si>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</si>
  <si>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</si>
  <si>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</si>
  <si>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</si>
  <si>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ベトナム</t>
  </si>
  <si>
    <t>インドネシア</t>
  </si>
  <si>
    <t>韓国</t>
  </si>
  <si>
    <t>中国</t>
  </si>
  <si>
    <t>フィリピン</t>
  </si>
  <si>
    <t>マレーシア</t>
  </si>
  <si>
    <t>ミャンマー</t>
  </si>
  <si>
    <t>朝鮮</t>
  </si>
  <si>
    <t>カンボジア</t>
  </si>
  <si>
    <t>ブラジル</t>
  </si>
  <si>
    <t>パキスタン</t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</si>
  <si>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</si>
  <si>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アフガニスタン</t>
  </si>
  <si>
    <t>米国</t>
  </si>
  <si>
    <t>インド</t>
  </si>
  <si>
    <t>ペルー</t>
  </si>
  <si>
    <t>ネパール</t>
  </si>
  <si>
    <t>タイ</t>
  </si>
  <si>
    <t>英国</t>
  </si>
  <si>
    <t>セネガル</t>
  </si>
  <si>
    <t>ナイジェリア</t>
  </si>
  <si>
    <t>バングラデシュ</t>
  </si>
  <si>
    <t>その他</t>
    <rPh sb="2" eb="3">
      <t>タ</t>
    </rPh>
    <phoneticPr fontId="4"/>
  </si>
  <si>
    <t>スリランカ</t>
  </si>
  <si>
    <t>ドイツ</t>
  </si>
  <si>
    <t>ニュージーランド</t>
  </si>
  <si>
    <t>アイルランド</t>
  </si>
  <si>
    <t>オーストラリア</t>
  </si>
  <si>
    <t>カナダ</t>
  </si>
  <si>
    <t>ロシア</t>
  </si>
  <si>
    <t>台湾</t>
  </si>
  <si>
    <t>モンゴル</t>
  </si>
  <si>
    <t>フランス</t>
  </si>
  <si>
    <t>イタリア</t>
  </si>
  <si>
    <t>オランダ</t>
  </si>
  <si>
    <t>ボリビア</t>
  </si>
  <si>
    <t>ハンガリー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</si>
  <si>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</si>
  <si>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</si>
  <si>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</si>
  <si>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</si>
  <si>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（令和2年4月30日現在）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</si>
  <si>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</si>
  <si>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</si>
  <si>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ケニア</t>
  </si>
  <si>
    <t>南アフリカ共和国</t>
  </si>
  <si>
    <t>（令和2年5月31日現在）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</si>
  <si>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</si>
  <si>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ハンガリー</t>
    <phoneticPr fontId="3"/>
  </si>
  <si>
    <t>（令和2年6月30日現在）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</si>
  <si>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</si>
  <si>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</si>
  <si>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</si>
  <si>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　　100.0ではない。</t>
    <phoneticPr fontId="3"/>
  </si>
  <si>
    <t>（令和2年7月31日現在）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</si>
  <si>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</si>
  <si>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（令和2年8月31日現在）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</si>
  <si>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</si>
  <si>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（令和2年9月3０日現在）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</si>
  <si>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</si>
  <si>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</si>
  <si>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</si>
  <si>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　　100.0ではない。</t>
    <phoneticPr fontId="3"/>
  </si>
  <si>
    <t>（令和2年10月31日現在）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</si>
  <si>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</si>
  <si>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</si>
  <si>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</si>
  <si>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　　100.0ではない。</t>
    <phoneticPr fontId="3"/>
  </si>
  <si>
    <t>国籍不明</t>
    <rPh sb="0" eb="4">
      <t>コクセキフメイ</t>
    </rPh>
    <phoneticPr fontId="3"/>
  </si>
  <si>
    <t>（令和2年11月30日現在）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</si>
  <si>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</si>
  <si>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</si>
  <si>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</si>
  <si>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</si>
  <si>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国籍不明</t>
    <rPh sb="0" eb="2">
      <t>コクセキ</t>
    </rPh>
    <rPh sb="2" eb="4">
      <t>フメイ</t>
    </rPh>
    <phoneticPr fontId="3"/>
  </si>
  <si>
    <t>　　100.0ではない。</t>
    <phoneticPr fontId="3"/>
  </si>
  <si>
    <t>（令和2年12月31日現在）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</si>
  <si>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</si>
  <si>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</si>
  <si>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</si>
  <si>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国籍不明</t>
  </si>
  <si>
    <t>　　100.0ではない。</t>
    <phoneticPr fontId="3"/>
  </si>
  <si>
    <t>国籍不明</t>
    <rPh sb="0" eb="2">
      <t>コクセキ</t>
    </rPh>
    <rPh sb="2" eb="4">
      <t>フメイ</t>
    </rPh>
    <phoneticPr fontId="3"/>
  </si>
  <si>
    <t>国籍不明</t>
    <rPh sb="0" eb="4">
      <t>コクセキフメイ</t>
    </rPh>
    <phoneticPr fontId="3"/>
  </si>
  <si>
    <t>ハンガリー</t>
    <phoneticPr fontId="3"/>
  </si>
  <si>
    <t>（令和3年1月31日現在）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</si>
  <si>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</si>
  <si>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</si>
  <si>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(空白)</t>
  </si>
  <si>
    <t>カメルーン</t>
  </si>
  <si>
    <t>トルコ</t>
  </si>
  <si>
    <t>タンザニア</t>
  </si>
  <si>
    <t>　　100.0ではない。</t>
    <phoneticPr fontId="3"/>
  </si>
  <si>
    <t>（令和3年2月28日現在）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</si>
  <si>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</si>
  <si>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</si>
  <si>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</si>
  <si>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ガーナ</t>
  </si>
  <si>
    <t>　　100.0ではない。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</si>
</sst>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9" fillId="4" borderId="4" xfId="0" applyFont="1" applyFill="1" applyBorder="1">
      <alignment vertical="center"/>
    </xf>
    <xf numFmtId="0" fontId="10" fillId="4" borderId="4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9" fillId="5" borderId="4" xfId="0" applyFont="1" applyFill="1" applyBorder="1" applyAlignment="1">
      <alignment vertical="center" shrinkToFit="1"/>
    </xf>
    <xf numFmtId="0" fontId="10" fillId="5" borderId="4" xfId="0" applyFont="1" applyFill="1" applyBorder="1" applyAlignment="1">
      <alignment horizontal="right"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9" fillId="0" borderId="4" xfId="0" applyFont="1" applyBorder="1" applyAlignment="1">
      <alignment vertical="center" shrinkToFit="1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4" xfId="0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176" fontId="10" fillId="0" borderId="0" xfId="1" applyNumberFormat="1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8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586-4970-9EDA-70CD69BB058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586-4970-9EDA-70CD69BB058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586-4970-9EDA-70CD69BB058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586-4970-9EDA-70CD69BB058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586-4970-9EDA-70CD69BB058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586-4970-9EDA-70CD69BB058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586-4970-9EDA-70CD69BB058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586-4970-9EDA-70CD69BB058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586-4970-9EDA-70CD69BB058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586-4970-9EDA-70CD69BB058F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86-4970-9EDA-70CD69BB058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86-4970-9EDA-70CD69BB058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86-4970-9EDA-70CD69BB058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86-4970-9EDA-70CD69BB058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86-4970-9EDA-70CD69BB058F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8586-4970-9EDA-70CD69BB058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86-4970-9EDA-70CD69BB058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86-4970-9EDA-70CD69BB058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86-4970-9EDA-70CD69BB058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ミャンマー</c:v>
                </c:pt>
                <c:pt idx="7">
                  <c:v>朝鮮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35.099999999999994</c:v>
                </c:pt>
                <c:pt idx="1">
                  <c:v>22.8</c:v>
                </c:pt>
                <c:pt idx="2">
                  <c:v>11.4</c:v>
                </c:pt>
                <c:pt idx="3">
                  <c:v>10.5</c:v>
                </c:pt>
                <c:pt idx="4">
                  <c:v>6.2</c:v>
                </c:pt>
                <c:pt idx="5">
                  <c:v>3.3000000000000003</c:v>
                </c:pt>
                <c:pt idx="6">
                  <c:v>1.3</c:v>
                </c:pt>
                <c:pt idx="7">
                  <c:v>1.3</c:v>
                </c:pt>
                <c:pt idx="8">
                  <c:v>0.8</c:v>
                </c:pt>
                <c:pt idx="9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86-4970-9EDA-70CD69BB0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1B0-4DCD-85DE-628C12584AC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1B0-4DCD-85DE-628C12584AC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1B0-4DCD-85DE-628C12584AC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1B0-4DCD-85DE-628C12584AC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1B0-4DCD-85DE-628C12584AC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1B0-4DCD-85DE-628C12584AC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1B0-4DCD-85DE-628C12584AC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1B0-4DCD-85DE-628C12584AC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1B0-4DCD-85DE-628C12584AC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1B0-4DCD-85DE-628C12584ACB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B0-4DCD-85DE-628C12584AC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1B0-4DCD-85DE-628C12584AC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1B0-4DCD-85DE-628C12584AC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1B0-4DCD-85DE-628C12584AC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1B0-4DCD-85DE-628C12584ACB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11B0-4DCD-85DE-628C12584AC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1B0-4DCD-85DE-628C12584AC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B0-4DCD-85DE-628C12584AC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B0-4DCD-85DE-628C12584AC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'１月'!$I$17:$I$26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マレーシア</c:v>
                </c:pt>
                <c:pt idx="7">
                  <c:v>朝鮮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'１月'!$M$17:$M$26</c:f>
              <c:numCache>
                <c:formatCode>#,##0.0;[Red]\-#,##0.0</c:formatCode>
                <c:ptCount val="10"/>
                <c:pt idx="0">
                  <c:v>36.6</c:v>
                </c:pt>
                <c:pt idx="1">
                  <c:v>18</c:v>
                </c:pt>
                <c:pt idx="2">
                  <c:v>12.2</c:v>
                </c:pt>
                <c:pt idx="3">
                  <c:v>10.6</c:v>
                </c:pt>
                <c:pt idx="4">
                  <c:v>7.0000000000000009</c:v>
                </c:pt>
                <c:pt idx="5">
                  <c:v>3.4000000000000004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B0-4DCD-85DE-628C1258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F48-4F26-96DF-51B1910EFF4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F48-4F26-96DF-51B1910EFF4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F48-4F26-96DF-51B1910EFF4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F48-4F26-96DF-51B1910EFF4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F48-4F26-96DF-51B1910EFF4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F48-4F26-96DF-51B1910EFF4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F48-4F26-96DF-51B1910EFF4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F48-4F26-96DF-51B1910EFF4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F48-4F26-96DF-51B1910EFF43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F48-4F26-96DF-51B1910EFF43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F48-4F26-96DF-51B1910EFF43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F48-4F26-96DF-51B1910EFF43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F48-4F26-96DF-51B1910EFF4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48-4F26-96DF-51B1910EFF4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F48-4F26-96DF-51B1910EFF43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FF48-4F26-96DF-51B1910EFF43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F48-4F26-96DF-51B1910EFF4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48-4F26-96DF-51B1910EFF4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48-4F26-96DF-51B1910EFF4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'2月'!$M$17:$M$26</c:f>
              <c:numCache>
                <c:formatCode>#,##0.0;[Red]\-#,##0.0</c:formatCode>
                <c:ptCount val="10"/>
                <c:pt idx="0">
                  <c:v>37.5</c:v>
                </c:pt>
                <c:pt idx="1">
                  <c:v>17.8</c:v>
                </c:pt>
                <c:pt idx="2">
                  <c:v>12.2</c:v>
                </c:pt>
                <c:pt idx="3">
                  <c:v>11.200000000000001</c:v>
                </c:pt>
                <c:pt idx="4">
                  <c:v>6.9</c:v>
                </c:pt>
                <c:pt idx="5">
                  <c:v>3.4000000000000004</c:v>
                </c:pt>
                <c:pt idx="6">
                  <c:v>1.5</c:v>
                </c:pt>
                <c:pt idx="7">
                  <c:v>1</c:v>
                </c:pt>
                <c:pt idx="8">
                  <c:v>0.89999999999999991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F48-4F26-96DF-51B1910E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BCC-41BD-B8AD-61751080EBC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BCC-41BD-B8AD-61751080EBC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BCC-41BD-B8AD-61751080EBC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BCC-41BD-B8AD-61751080EBC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BCC-41BD-B8AD-61751080EBC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BCC-41BD-B8AD-61751080EBC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BCC-41BD-B8AD-61751080EBC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BCC-41BD-B8AD-61751080EBC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BCC-41BD-B8AD-61751080EBC8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BCC-41BD-B8AD-61751080EBC8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CC-41BD-B8AD-61751080EBC8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CC-41BD-B8AD-61751080EBC8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CC-41BD-B8AD-61751080EBC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CC-41BD-B8AD-61751080EBC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CC-41BD-B8AD-61751080EBC8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6BCC-41BD-B8AD-61751080EBC8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CC-41BD-B8AD-61751080EBC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CC-41BD-B8AD-61751080EBC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CC-41BD-B8AD-61751080EBC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38.5</c:v>
                </c:pt>
                <c:pt idx="1">
                  <c:v>17.5</c:v>
                </c:pt>
                <c:pt idx="2">
                  <c:v>11.899999999999999</c:v>
                </c:pt>
                <c:pt idx="3">
                  <c:v>10.9</c:v>
                </c:pt>
                <c:pt idx="4">
                  <c:v>6.9</c:v>
                </c:pt>
                <c:pt idx="5">
                  <c:v>3.2</c:v>
                </c:pt>
                <c:pt idx="6">
                  <c:v>1.4000000000000001</c:v>
                </c:pt>
                <c:pt idx="7">
                  <c:v>1</c:v>
                </c:pt>
                <c:pt idx="8">
                  <c:v>0.8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BCC-41BD-B8AD-61751080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E77-42F6-88DD-FD264DEAA06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E77-42F6-88DD-FD264DEAA06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E77-42F6-88DD-FD264DEAA06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E77-42F6-88DD-FD264DEAA06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E77-42F6-88DD-FD264DEAA06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E77-42F6-88DD-FD264DEAA06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E77-42F6-88DD-FD264DEAA06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E77-42F6-88DD-FD264DEAA06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E77-42F6-88DD-FD264DEAA06C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E77-42F6-88DD-FD264DEAA06C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77-42F6-88DD-FD264DEAA06C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77-42F6-88DD-FD264DEAA06C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77-42F6-88DD-FD264DEAA06C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77-42F6-88DD-FD264DEAA06C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77-42F6-88DD-FD264DEAA06C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DE77-42F6-88DD-FD264DEAA06C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77-42F6-88DD-FD264DEAA06C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77-42F6-88DD-FD264DEAA06C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77-42F6-88DD-FD264DEAA06C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'５月'!$I$17:$I$26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'５月'!$M$17:$M$26</c:f>
              <c:numCache>
                <c:formatCode>#,##0.0;[Red]\-#,##0.0</c:formatCode>
                <c:ptCount val="10"/>
                <c:pt idx="0">
                  <c:v>35.4</c:v>
                </c:pt>
                <c:pt idx="1">
                  <c:v>23.5</c:v>
                </c:pt>
                <c:pt idx="2">
                  <c:v>11.1</c:v>
                </c:pt>
                <c:pt idx="3">
                  <c:v>10.4</c:v>
                </c:pt>
                <c:pt idx="4">
                  <c:v>6.3</c:v>
                </c:pt>
                <c:pt idx="5">
                  <c:v>3.3000000000000003</c:v>
                </c:pt>
                <c:pt idx="6">
                  <c:v>1.3</c:v>
                </c:pt>
                <c:pt idx="7">
                  <c:v>1.2</c:v>
                </c:pt>
                <c:pt idx="8">
                  <c:v>0.70000000000000007</c:v>
                </c:pt>
                <c:pt idx="9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E77-42F6-88DD-FD264DEA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71A-4DCE-ABD3-0A5732B3D67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71A-4DCE-ABD3-0A5732B3D67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71A-4DCE-ABD3-0A5732B3D67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71A-4DCE-ABD3-0A5732B3D67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71A-4DCE-ABD3-0A5732B3D67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71A-4DCE-ABD3-0A5732B3D67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71A-4DCE-ABD3-0A5732B3D67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71A-4DCE-ABD3-0A5732B3D67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71A-4DCE-ABD3-0A5732B3D67C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71A-4DCE-ABD3-0A5732B3D67C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1A-4DCE-ABD3-0A5732B3D67C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1A-4DCE-ABD3-0A5732B3D67C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1A-4DCE-ABD3-0A5732B3D67C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1A-4DCE-ABD3-0A5732B3D67C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1A-4DCE-ABD3-0A5732B3D67C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C71A-4DCE-ABD3-0A5732B3D67C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1A-4DCE-ABD3-0A5732B3D67C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1A-4DCE-ABD3-0A5732B3D67C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1A-4DCE-ABD3-0A5732B3D67C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36.6</c:v>
                </c:pt>
                <c:pt idx="1">
                  <c:v>21.9</c:v>
                </c:pt>
                <c:pt idx="2">
                  <c:v>11.4</c:v>
                </c:pt>
                <c:pt idx="3">
                  <c:v>10.199999999999999</c:v>
                </c:pt>
                <c:pt idx="4">
                  <c:v>6.3</c:v>
                </c:pt>
                <c:pt idx="5">
                  <c:v>3.4000000000000004</c:v>
                </c:pt>
                <c:pt idx="6">
                  <c:v>1.3</c:v>
                </c:pt>
                <c:pt idx="7">
                  <c:v>1.2</c:v>
                </c:pt>
                <c:pt idx="8">
                  <c:v>0.70000000000000007</c:v>
                </c:pt>
                <c:pt idx="9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71A-4DCE-ABD3-0A5732B3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DBD-42FA-9129-8197095A3ED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DBD-42FA-9129-8197095A3ED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DBD-42FA-9129-8197095A3ED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DBD-42FA-9129-8197095A3ED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DBD-42FA-9129-8197095A3ED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DBD-42FA-9129-8197095A3ED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DBD-42FA-9129-8197095A3ED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DBD-42FA-9129-8197095A3ED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DBD-42FA-9129-8197095A3ED9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DBD-42FA-9129-8197095A3ED9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BD-42FA-9129-8197095A3ED9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BD-42FA-9129-8197095A3ED9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BD-42FA-9129-8197095A3ED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BD-42FA-9129-8197095A3ED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BD-42FA-9129-8197095A3ED9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6DBD-42FA-9129-8197095A3ED9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BD-42FA-9129-8197095A3ED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BD-42FA-9129-8197095A3ED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BD-42FA-9129-8197095A3ED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36.799999999999997</c:v>
                </c:pt>
                <c:pt idx="1">
                  <c:v>22.1</c:v>
                </c:pt>
                <c:pt idx="2">
                  <c:v>11.4</c:v>
                </c:pt>
                <c:pt idx="3">
                  <c:v>10.100000000000001</c:v>
                </c:pt>
                <c:pt idx="4">
                  <c:v>6.4</c:v>
                </c:pt>
                <c:pt idx="5">
                  <c:v>3.4000000000000004</c:v>
                </c:pt>
                <c:pt idx="6">
                  <c:v>1.3</c:v>
                </c:pt>
                <c:pt idx="7">
                  <c:v>0.89999999999999991</c:v>
                </c:pt>
                <c:pt idx="8">
                  <c:v>0.8</c:v>
                </c:pt>
                <c:pt idx="9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BD-42FA-9129-8197095A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287-4620-946B-72C36202D5D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287-4620-946B-72C36202D5D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287-4620-946B-72C36202D5D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287-4620-946B-72C36202D5D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287-4620-946B-72C36202D5D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287-4620-946B-72C36202D5D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287-4620-946B-72C36202D5D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287-4620-946B-72C36202D5D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287-4620-946B-72C36202D5D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287-4620-946B-72C36202D5D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87-4620-946B-72C36202D5D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87-4620-946B-72C36202D5D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87-4620-946B-72C36202D5D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87-4620-946B-72C36202D5D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87-4620-946B-72C36202D5D2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7287-4620-946B-72C36202D5D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87-4620-946B-72C36202D5D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87-4620-946B-72C36202D5D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87-4620-946B-72C36202D5D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'8月'!$M$17:$M$26</c:f>
              <c:numCache>
                <c:formatCode>#,##0.0;[Red]\-#,##0.0</c:formatCode>
                <c:ptCount val="10"/>
                <c:pt idx="0">
                  <c:v>37.700000000000003</c:v>
                </c:pt>
                <c:pt idx="1">
                  <c:v>21.4</c:v>
                </c:pt>
                <c:pt idx="2">
                  <c:v>11.899999999999999</c:v>
                </c:pt>
                <c:pt idx="3">
                  <c:v>10.7</c:v>
                </c:pt>
                <c:pt idx="4">
                  <c:v>6.7</c:v>
                </c:pt>
                <c:pt idx="5">
                  <c:v>2</c:v>
                </c:pt>
                <c:pt idx="6">
                  <c:v>1.4000000000000001</c:v>
                </c:pt>
                <c:pt idx="7">
                  <c:v>1</c:v>
                </c:pt>
                <c:pt idx="8">
                  <c:v>0.70000000000000007</c:v>
                </c:pt>
                <c:pt idx="9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287-4620-946B-72C36202D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0C5-44C0-B70C-09516EC725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0C5-44C0-B70C-09516EC725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0C5-44C0-B70C-09516EC7258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0C5-44C0-B70C-09516EC7258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0C5-44C0-B70C-09516EC7258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0C5-44C0-B70C-09516EC7258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0C5-44C0-B70C-09516EC7258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0C5-44C0-B70C-09516EC7258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0C5-44C0-B70C-09516EC7258A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0C5-44C0-B70C-09516EC7258A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0C5-44C0-B70C-09516EC7258A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0C5-44C0-B70C-09516EC7258A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0C5-44C0-B70C-09516EC7258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0C5-44C0-B70C-09516EC7258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C5-44C0-B70C-09516EC7258A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70C5-44C0-B70C-09516EC7258A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C5-44C0-B70C-09516EC7258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C5-44C0-B70C-09516EC7258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C5-44C0-B70C-09516EC7258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'9月'!$M$17:$M$26</c:f>
              <c:numCache>
                <c:formatCode>#,##0.0;[Red]\-#,##0.0</c:formatCode>
                <c:ptCount val="10"/>
                <c:pt idx="0">
                  <c:v>37.799999999999997</c:v>
                </c:pt>
                <c:pt idx="1">
                  <c:v>21.5</c:v>
                </c:pt>
                <c:pt idx="2">
                  <c:v>12</c:v>
                </c:pt>
                <c:pt idx="3">
                  <c:v>10.7</c:v>
                </c:pt>
                <c:pt idx="4">
                  <c:v>6.8000000000000007</c:v>
                </c:pt>
                <c:pt idx="5">
                  <c:v>2</c:v>
                </c:pt>
                <c:pt idx="6">
                  <c:v>1.4000000000000001</c:v>
                </c:pt>
                <c:pt idx="7">
                  <c:v>1</c:v>
                </c:pt>
                <c:pt idx="8">
                  <c:v>0.70000000000000007</c:v>
                </c:pt>
                <c:pt idx="9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C5-44C0-B70C-09516EC7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5A1-4BCD-B96C-962AF894D75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5A1-4BCD-B96C-962AF894D75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5A1-4BCD-B96C-962AF894D75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5A1-4BCD-B96C-962AF894D75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5A1-4BCD-B96C-962AF894D75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5A1-4BCD-B96C-962AF894D75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5A1-4BCD-B96C-962AF894D75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5A1-4BCD-B96C-962AF894D75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5A1-4BCD-B96C-962AF894D75A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5A1-4BCD-B96C-962AF894D75A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A1-4BCD-B96C-962AF894D75A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5A1-4BCD-B96C-962AF894D75A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A1-4BCD-B96C-962AF894D75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5A1-4BCD-B96C-962AF894D75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5A1-4BCD-B96C-962AF894D75A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85A1-4BCD-B96C-962AF894D75A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A1-4BCD-B96C-962AF894D75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A1-4BCD-B96C-962AF894D75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A1-4BCD-B96C-962AF894D75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'10月'!$M$17:$M$26</c:f>
              <c:numCache>
                <c:formatCode>#,##0.0;[Red]\-#,##0.0</c:formatCode>
                <c:ptCount val="10"/>
                <c:pt idx="0">
                  <c:v>37.799999999999997</c:v>
                </c:pt>
                <c:pt idx="1">
                  <c:v>19.600000000000001</c:v>
                </c:pt>
                <c:pt idx="2">
                  <c:v>12.4</c:v>
                </c:pt>
                <c:pt idx="3">
                  <c:v>11.1</c:v>
                </c:pt>
                <c:pt idx="4">
                  <c:v>7.0000000000000009</c:v>
                </c:pt>
                <c:pt idx="5">
                  <c:v>2</c:v>
                </c:pt>
                <c:pt idx="6">
                  <c:v>1.4000000000000001</c:v>
                </c:pt>
                <c:pt idx="7">
                  <c:v>1.3</c:v>
                </c:pt>
                <c:pt idx="8">
                  <c:v>1</c:v>
                </c:pt>
                <c:pt idx="9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A1-4BCD-B96C-962AF894D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ED8-4753-80D2-2832689BC9B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ED8-4753-80D2-2832689BC9B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ED8-4753-80D2-2832689BC9B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ED8-4753-80D2-2832689BC9B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ED8-4753-80D2-2832689BC9B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ED8-4753-80D2-2832689BC9B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ED8-4753-80D2-2832689BC9B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ED8-4753-80D2-2832689BC9B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ED8-4753-80D2-2832689BC9B7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ED8-4753-80D2-2832689BC9B7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ED8-4753-80D2-2832689BC9B7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ED8-4753-80D2-2832689BC9B7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ED8-4753-80D2-2832689BC9B7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ED8-4753-80D2-2832689BC9B7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ED8-4753-80D2-2832689BC9B7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DED8-4753-80D2-2832689BC9B7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ED8-4753-80D2-2832689BC9B7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D8-4753-80D2-2832689BC9B7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D8-4753-80D2-2832689BC9B7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マレーシア</c:v>
                </c:pt>
                <c:pt idx="7">
                  <c:v>朝鮮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37.4</c:v>
                </c:pt>
                <c:pt idx="1">
                  <c:v>18.2</c:v>
                </c:pt>
                <c:pt idx="2">
                  <c:v>12.5</c:v>
                </c:pt>
                <c:pt idx="3">
                  <c:v>11.1</c:v>
                </c:pt>
                <c:pt idx="4">
                  <c:v>7.3</c:v>
                </c:pt>
                <c:pt idx="5">
                  <c:v>2.2999999999999998</c:v>
                </c:pt>
                <c:pt idx="6">
                  <c:v>2.1</c:v>
                </c:pt>
                <c:pt idx="7">
                  <c:v>1.4000000000000001</c:v>
                </c:pt>
                <c:pt idx="8">
                  <c:v>1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ED8-4753-80D2-2832689B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762-40C0-A41E-92795DBB092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762-40C0-A41E-92795DBB092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762-40C0-A41E-92795DBB092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762-40C0-A41E-92795DBB092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762-40C0-A41E-92795DBB092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762-40C0-A41E-92795DBB092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762-40C0-A41E-92795DBB092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762-40C0-A41E-92795DBB092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762-40C0-A41E-92795DBB0929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762-40C0-A41E-92795DBB0929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62-40C0-A41E-92795DBB0929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62-40C0-A41E-92795DBB0929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62-40C0-A41E-92795DBB092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762-40C0-A41E-92795DBB092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762-40C0-A41E-92795DBB0929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E762-40C0-A41E-92795DBB0929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762-40C0-A41E-92795DBB092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62-40C0-A41E-92795DBB092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62-40C0-A41E-92795DBB092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マレーシア</c:v>
                </c:pt>
                <c:pt idx="7">
                  <c:v>朝鮮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36.199999999999996</c:v>
                </c:pt>
                <c:pt idx="1">
                  <c:v>18.2</c:v>
                </c:pt>
                <c:pt idx="2">
                  <c:v>12.4</c:v>
                </c:pt>
                <c:pt idx="3">
                  <c:v>10.9</c:v>
                </c:pt>
                <c:pt idx="4">
                  <c:v>7.1999999999999993</c:v>
                </c:pt>
                <c:pt idx="5">
                  <c:v>3.2</c:v>
                </c:pt>
                <c:pt idx="6">
                  <c:v>2</c:v>
                </c:pt>
                <c:pt idx="7">
                  <c:v>1.4000000000000001</c:v>
                </c:pt>
                <c:pt idx="8">
                  <c:v>1.0999999999999999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762-40C0-A41E-92795DBB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0.14679</cdr:x>
      <cdr:y>0.46077</cdr:y>
    </cdr:from>
    <cdr:to>
      <cdr:x>0.25587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0.14679</cdr:x>
      <cdr:y>0.46077</cdr:y>
    </cdr:from>
    <cdr:to>
      <cdr:x>0.25491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0.14605</cdr:x>
      <cdr:y>0.46077</cdr:y>
    </cdr:from>
    <cdr:to>
      <cdr:x>0.25587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0.1346</cdr:x>
      <cdr:y>0.46077</cdr:y>
    </cdr:from>
    <cdr:to>
      <cdr:x>0.2634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0.19763</cdr:x>
      <cdr:y>0.62428</cdr:y>
    </cdr:from>
    <cdr:to>
      <cdr:x>0.19763</cdr:x>
      <cdr:y>0.62427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0.14511</cdr:x>
      <cdr:y>0.46077</cdr:y>
    </cdr:from>
    <cdr:to>
      <cdr:x>0.25249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0.14511</cdr:x>
      <cdr:y>0.46077</cdr:y>
    </cdr:from>
    <cdr:to>
      <cdr:x>0.25153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0.14413</cdr:x>
      <cdr:y>0.46077</cdr:y>
    </cdr:from>
    <cdr:to>
      <cdr:x>0.25249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0.13292</cdr:x>
      <cdr:y>0.46077</cdr:y>
    </cdr:from>
    <cdr:to>
      <cdr:x>0.26002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0.19521</cdr:x>
      <cdr:y>0.62234</cdr:y>
    </cdr:from>
    <cdr:to>
      <cdr:x>0.19521</cdr:x>
      <cdr:y>0.62233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0.14247</cdr:x>
      <cdr:y>0.46077</cdr:y>
    </cdr:from>
    <cdr:to>
      <cdr:x>0.24742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0.14247</cdr:x>
      <cdr:y>0.46077</cdr:y>
    </cdr:from>
    <cdr:to>
      <cdr:x>0.2467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0.14149</cdr:x>
      <cdr:y>0.46077</cdr:y>
    </cdr:from>
    <cdr:to>
      <cdr:x>0.24742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0.13052</cdr:x>
      <cdr:y>0.46077</cdr:y>
    </cdr:from>
    <cdr:to>
      <cdr:x>0.25495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0.19158</cdr:x>
      <cdr:y>0.61968</cdr:y>
    </cdr:from>
    <cdr:to>
      <cdr:x>0.19158</cdr:x>
      <cdr:y>0.61967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0.61533</cdr:y>
    </cdr:from>
    <cdr:to>
      <cdr:x>0.19374</cdr:x>
      <cdr:y>0.61532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0.15351</cdr:x>
      <cdr:y>0.46077</cdr:y>
    </cdr:from>
    <cdr:to>
      <cdr:x>0.2677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0.15351</cdr:x>
      <cdr:y>0.46077</cdr:y>
    </cdr:from>
    <cdr:to>
      <cdr:x>0.26674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0.15253</cdr:x>
      <cdr:y>0.46077</cdr:y>
    </cdr:from>
    <cdr:to>
      <cdr:x>0.2677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0.14108</cdr:x>
      <cdr:y>0.46077</cdr:y>
    </cdr:from>
    <cdr:to>
      <cdr:x>0.27571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0.20634</cdr:x>
      <cdr:y>0.63082</cdr:y>
    </cdr:from>
    <cdr:to>
      <cdr:x>0.20634</cdr:x>
      <cdr:y>0.63081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0.15351</cdr:x>
      <cdr:y>0.46077</cdr:y>
    </cdr:from>
    <cdr:to>
      <cdr:x>0.2677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0.15351</cdr:x>
      <cdr:y>0.46077</cdr:y>
    </cdr:from>
    <cdr:to>
      <cdr:x>0.26674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0.15253</cdr:x>
      <cdr:y>0.46077</cdr:y>
    </cdr:from>
    <cdr:to>
      <cdr:x>0.2677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0.14108</cdr:x>
      <cdr:y>0.46077</cdr:y>
    </cdr:from>
    <cdr:to>
      <cdr:x>0.27571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0.20634</cdr:x>
      <cdr:y>0.63082</cdr:y>
    </cdr:from>
    <cdr:to>
      <cdr:x>0.20634</cdr:x>
      <cdr:y>0.63081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0.15063</cdr:x>
      <cdr:y>0.46077</cdr:y>
    </cdr:from>
    <cdr:to>
      <cdr:x>0.26263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0.15063</cdr:x>
      <cdr:y>0.46077</cdr:y>
    </cdr:from>
    <cdr:to>
      <cdr:x>0.26167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0.14965</cdr:x>
      <cdr:y>0.46077</cdr:y>
    </cdr:from>
    <cdr:to>
      <cdr:x>0.26263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0.1382</cdr:x>
      <cdr:y>0.46077</cdr:y>
    </cdr:from>
    <cdr:to>
      <cdr:x>0.27016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0.20271</cdr:x>
      <cdr:y>0.62791</cdr:y>
    </cdr:from>
    <cdr:to>
      <cdr:x>0.20271</cdr:x>
      <cdr:y>0.6279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0.14871</cdr:x>
      <cdr:y>0.46077</cdr:y>
    </cdr:from>
    <cdr:to>
      <cdr:x>0.25925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0.14871</cdr:x>
      <cdr:y>0.46077</cdr:y>
    </cdr:from>
    <cdr:to>
      <cdr:x>0.25829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0.14773</cdr:x>
      <cdr:y>0.46077</cdr:y>
    </cdr:from>
    <cdr:to>
      <cdr:x>0.25925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0.13628</cdr:x>
      <cdr:y>0.46077</cdr:y>
    </cdr:from>
    <cdr:to>
      <cdr:x>0.26678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0.20005</cdr:x>
      <cdr:y>0.62597</cdr:y>
    </cdr:from>
    <cdr:to>
      <cdr:x>0.20005</cdr:x>
      <cdr:y>0.62596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8306;&#36899;/01_&#20154;&#21475;&#12289;&#19990;&#24111;&#25968;&#38306;&#20418;/foreigner/R2/030228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38.5</v>
          </cell>
        </row>
        <row r="18">
          <cell r="I18" t="str">
            <v>インドネシア</v>
          </cell>
          <cell r="M18">
            <v>17.5</v>
          </cell>
        </row>
        <row r="19">
          <cell r="I19" t="str">
            <v>韓国</v>
          </cell>
          <cell r="M19">
            <v>11.899999999999999</v>
          </cell>
        </row>
        <row r="20">
          <cell r="I20" t="str">
            <v>中国</v>
          </cell>
          <cell r="M20">
            <v>10.9</v>
          </cell>
        </row>
        <row r="21">
          <cell r="I21" t="str">
            <v>フィリピン</v>
          </cell>
          <cell r="M21">
            <v>6.9</v>
          </cell>
        </row>
        <row r="22">
          <cell r="I22" t="str">
            <v>カンボジア</v>
          </cell>
          <cell r="M22">
            <v>3.2</v>
          </cell>
        </row>
        <row r="23">
          <cell r="I23" t="str">
            <v>朝鮮</v>
          </cell>
          <cell r="M23">
            <v>1.4000000000000001</v>
          </cell>
        </row>
        <row r="24">
          <cell r="I24" t="str">
            <v>ミャンマー</v>
          </cell>
          <cell r="M24">
            <v>1</v>
          </cell>
        </row>
        <row r="25">
          <cell r="I25" t="str">
            <v>ブラジル</v>
          </cell>
          <cell r="M25">
            <v>0.8</v>
          </cell>
        </row>
        <row r="26">
          <cell r="I26" t="str">
            <v>その他</v>
          </cell>
          <cell r="M26">
            <v>7.9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F43" sqref="F4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2</v>
      </c>
      <c r="F3" s="94"/>
      <c r="G3" s="5"/>
      <c r="H3" s="6"/>
      <c r="I3" s="6"/>
      <c r="J3" s="6"/>
      <c r="K3" s="6"/>
      <c r="L3" s="6"/>
      <c r="M3" s="6"/>
      <c r="N3" s="95"/>
      <c r="O3" s="95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359</v>
      </c>
      <c r="D6" s="25">
        <v>218</v>
      </c>
      <c r="E6" s="25">
        <v>577</v>
      </c>
      <c r="F6" s="26">
        <f t="shared" ref="F6:F40" si="1">ROUND(E6/$E$43,3)*100</f>
        <v>35.099999999999994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328</v>
      </c>
      <c r="D7" s="25">
        <v>47</v>
      </c>
      <c r="E7" s="25">
        <v>375</v>
      </c>
      <c r="F7" s="26">
        <f t="shared" si="1"/>
        <v>22.8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84</v>
      </c>
      <c r="D8" s="25">
        <v>103</v>
      </c>
      <c r="E8" s="25">
        <v>187</v>
      </c>
      <c r="F8" s="26">
        <f t="shared" si="1"/>
        <v>11.4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67</v>
      </c>
      <c r="D9" s="25">
        <v>106</v>
      </c>
      <c r="E9" s="25">
        <v>173</v>
      </c>
      <c r="F9" s="26">
        <f t="shared" si="1"/>
        <v>10.5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27</v>
      </c>
      <c r="D10" s="25">
        <v>74</v>
      </c>
      <c r="E10" s="25">
        <v>101</v>
      </c>
      <c r="F10" s="26">
        <f t="shared" si="1"/>
        <v>6.2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52</v>
      </c>
      <c r="D11" s="25">
        <v>3</v>
      </c>
      <c r="E11" s="25">
        <v>55</v>
      </c>
      <c r="F11" s="26">
        <f t="shared" si="1"/>
        <v>3.3000000000000003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16</v>
      </c>
      <c r="C12" s="25">
        <v>9</v>
      </c>
      <c r="D12" s="25">
        <v>13</v>
      </c>
      <c r="E12" s="25">
        <v>22</v>
      </c>
      <c r="F12" s="26">
        <f t="shared" si="1"/>
        <v>1.3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7</v>
      </c>
      <c r="B13" s="24" t="s">
        <v>17</v>
      </c>
      <c r="C13" s="25">
        <v>15</v>
      </c>
      <c r="D13" s="25">
        <v>7</v>
      </c>
      <c r="E13" s="25">
        <v>22</v>
      </c>
      <c r="F13" s="26">
        <f t="shared" si="1"/>
        <v>1.3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18</v>
      </c>
      <c r="C14" s="35">
        <v>11</v>
      </c>
      <c r="D14" s="35">
        <v>2</v>
      </c>
      <c r="E14" s="35">
        <v>13</v>
      </c>
      <c r="F14" s="26">
        <f t="shared" si="1"/>
        <v>0.8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9</v>
      </c>
      <c r="B15" s="38" t="s">
        <v>19</v>
      </c>
      <c r="C15" s="39">
        <v>11</v>
      </c>
      <c r="D15" s="39">
        <v>2</v>
      </c>
      <c r="E15" s="39">
        <v>13</v>
      </c>
      <c r="F15" s="26">
        <f t="shared" si="1"/>
        <v>0.8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20</v>
      </c>
      <c r="C16" s="25">
        <v>10</v>
      </c>
      <c r="D16" s="25">
        <v>2</v>
      </c>
      <c r="E16" s="25">
        <v>12</v>
      </c>
      <c r="F16" s="26">
        <f t="shared" si="1"/>
        <v>0.70000000000000007</v>
      </c>
      <c r="G16" s="29"/>
      <c r="H16" s="40" t="s">
        <v>21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9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22</v>
      </c>
      <c r="C17" s="25">
        <v>10</v>
      </c>
      <c r="D17" s="25"/>
      <c r="E17" s="25">
        <v>10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359</v>
      </c>
      <c r="K17" s="46">
        <f t="shared" si="2"/>
        <v>218</v>
      </c>
      <c r="L17" s="46">
        <f t="shared" ref="L17:L25" si="3">J17+K17</f>
        <v>577</v>
      </c>
      <c r="M17" s="47">
        <f t="shared" ref="M17:M26" si="4">ROUND(L17/$E$43,3)*100</f>
        <v>35.099999999999994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23</v>
      </c>
      <c r="C18" s="25">
        <v>5</v>
      </c>
      <c r="D18" s="25">
        <v>3</v>
      </c>
      <c r="E18" s="25">
        <v>8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328</v>
      </c>
      <c r="K18" s="49">
        <f t="shared" si="2"/>
        <v>47</v>
      </c>
      <c r="L18" s="46">
        <f t="shared" si="3"/>
        <v>375</v>
      </c>
      <c r="M18" s="50">
        <f t="shared" si="4"/>
        <v>22.8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24</v>
      </c>
      <c r="C19" s="25">
        <v>7</v>
      </c>
      <c r="D19" s="25">
        <v>1</v>
      </c>
      <c r="E19" s="25">
        <v>8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84</v>
      </c>
      <c r="K19" s="49">
        <f t="shared" si="2"/>
        <v>103</v>
      </c>
      <c r="L19" s="46">
        <f t="shared" si="3"/>
        <v>187</v>
      </c>
      <c r="M19" s="50">
        <f t="shared" si="4"/>
        <v>11.4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2</v>
      </c>
      <c r="E20" s="25">
        <v>7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67</v>
      </c>
      <c r="K20" s="49">
        <f t="shared" si="2"/>
        <v>106</v>
      </c>
      <c r="L20" s="46">
        <f t="shared" si="3"/>
        <v>173</v>
      </c>
      <c r="M20" s="50">
        <f t="shared" si="4"/>
        <v>10.5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26</v>
      </c>
      <c r="C21" s="25">
        <v>6</v>
      </c>
      <c r="D21" s="25">
        <v>1</v>
      </c>
      <c r="E21" s="25">
        <v>7</v>
      </c>
      <c r="F21" s="26">
        <f t="shared" si="1"/>
        <v>0.4</v>
      </c>
      <c r="G21" s="29"/>
      <c r="H21" s="44">
        <v>5</v>
      </c>
      <c r="I21" s="48" t="str">
        <f t="shared" si="2"/>
        <v>フィリピン</v>
      </c>
      <c r="J21" s="49">
        <f t="shared" si="2"/>
        <v>27</v>
      </c>
      <c r="K21" s="49">
        <f t="shared" si="2"/>
        <v>74</v>
      </c>
      <c r="L21" s="46">
        <f t="shared" si="3"/>
        <v>101</v>
      </c>
      <c r="M21" s="50">
        <f t="shared" si="4"/>
        <v>6.2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27</v>
      </c>
      <c r="C22" s="25">
        <v>4</v>
      </c>
      <c r="D22" s="25">
        <v>2</v>
      </c>
      <c r="E22" s="25">
        <v>6</v>
      </c>
      <c r="F22" s="26">
        <f t="shared" si="1"/>
        <v>0.4</v>
      </c>
      <c r="G22" s="29"/>
      <c r="H22" s="44">
        <v>6</v>
      </c>
      <c r="I22" s="48" t="str">
        <f t="shared" si="2"/>
        <v>マレーシア</v>
      </c>
      <c r="J22" s="49">
        <f t="shared" si="2"/>
        <v>52</v>
      </c>
      <c r="K22" s="49">
        <f t="shared" si="2"/>
        <v>3</v>
      </c>
      <c r="L22" s="46">
        <f t="shared" si="3"/>
        <v>55</v>
      </c>
      <c r="M22" s="50">
        <f t="shared" si="4"/>
        <v>3.3000000000000003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28</v>
      </c>
      <c r="C23" s="25">
        <v>2</v>
      </c>
      <c r="D23" s="25">
        <v>3</v>
      </c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ミャンマー</v>
      </c>
      <c r="J23" s="49">
        <f t="shared" si="2"/>
        <v>9</v>
      </c>
      <c r="K23" s="49">
        <f t="shared" si="2"/>
        <v>13</v>
      </c>
      <c r="L23" s="46">
        <f t="shared" si="3"/>
        <v>22</v>
      </c>
      <c r="M23" s="50">
        <f t="shared" si="4"/>
        <v>1.3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29</v>
      </c>
      <c r="C24" s="25">
        <v>5</v>
      </c>
      <c r="D24" s="25"/>
      <c r="E24" s="25">
        <v>5</v>
      </c>
      <c r="F24" s="26">
        <f t="shared" si="1"/>
        <v>0.3</v>
      </c>
      <c r="G24" s="29"/>
      <c r="H24" s="44">
        <v>8</v>
      </c>
      <c r="I24" s="48" t="str">
        <f t="shared" si="2"/>
        <v>朝鮮</v>
      </c>
      <c r="J24" s="49">
        <f t="shared" si="2"/>
        <v>15</v>
      </c>
      <c r="K24" s="49">
        <f t="shared" si="2"/>
        <v>7</v>
      </c>
      <c r="L24" s="46">
        <f t="shared" si="3"/>
        <v>22</v>
      </c>
      <c r="M24" s="50">
        <f t="shared" si="4"/>
        <v>1.3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30</v>
      </c>
      <c r="C25" s="25">
        <v>2</v>
      </c>
      <c r="D25" s="25">
        <v>2</v>
      </c>
      <c r="E25" s="25">
        <v>4</v>
      </c>
      <c r="F25" s="26">
        <f t="shared" si="1"/>
        <v>0.2</v>
      </c>
      <c r="G25" s="29"/>
      <c r="H25" s="53"/>
      <c r="I25" s="54" t="str">
        <f t="shared" si="2"/>
        <v>カンボジア</v>
      </c>
      <c r="J25" s="55">
        <f t="shared" si="2"/>
        <v>11</v>
      </c>
      <c r="K25" s="55">
        <f t="shared" si="2"/>
        <v>2</v>
      </c>
      <c r="L25" s="46">
        <f t="shared" si="3"/>
        <v>13</v>
      </c>
      <c r="M25" s="50">
        <f t="shared" si="4"/>
        <v>0.8</v>
      </c>
      <c r="O25" s="8"/>
      <c r="P25" s="8"/>
    </row>
    <row r="26" spans="1:19" ht="20.100000000000001" customHeight="1" x14ac:dyDescent="0.15">
      <c r="A26" s="23">
        <f t="shared" si="0"/>
        <v>21</v>
      </c>
      <c r="B26" s="56" t="s">
        <v>31</v>
      </c>
      <c r="C26" s="25">
        <v>3</v>
      </c>
      <c r="D26" s="25"/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C43-SUM(J17:J25)</f>
        <v>88</v>
      </c>
      <c r="K26" s="59">
        <f>D43-SUM(K17:K25)</f>
        <v>29</v>
      </c>
      <c r="L26" s="60">
        <f>SUM(J26:K26)</f>
        <v>117</v>
      </c>
      <c r="M26" s="61">
        <f t="shared" si="4"/>
        <v>7.1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33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1040</v>
      </c>
      <c r="K27" s="63">
        <f>SUM(K17:K26)</f>
        <v>602</v>
      </c>
      <c r="L27" s="63">
        <f>SUM(L17:L26)</f>
        <v>1642</v>
      </c>
      <c r="M27" s="64">
        <f>SUM(M17:M26)</f>
        <v>99.799999999999983</v>
      </c>
      <c r="O27" s="8"/>
      <c r="P27" s="8"/>
    </row>
    <row r="28" spans="1:19" ht="20.100000000000001" customHeight="1" x14ac:dyDescent="0.15">
      <c r="A28" s="23">
        <f t="shared" si="0"/>
        <v>21</v>
      </c>
      <c r="B28" s="24" t="s">
        <v>34</v>
      </c>
      <c r="C28" s="25">
        <v>2</v>
      </c>
      <c r="D28" s="25">
        <v>1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21</v>
      </c>
      <c r="B29" s="33" t="s">
        <v>35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21</v>
      </c>
      <c r="B30" s="24" t="s">
        <v>36</v>
      </c>
      <c r="C30" s="25"/>
      <c r="D30" s="25">
        <v>3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21</v>
      </c>
      <c r="B31" s="33" t="s">
        <v>37</v>
      </c>
      <c r="C31" s="25">
        <v>3</v>
      </c>
      <c r="D31" s="25"/>
      <c r="E31" s="25">
        <v>3</v>
      </c>
      <c r="F31" s="26">
        <f t="shared" si="1"/>
        <v>0.2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27</v>
      </c>
      <c r="B32" s="33" t="s">
        <v>38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27</v>
      </c>
      <c r="B33" s="24" t="s">
        <v>39</v>
      </c>
      <c r="C33" s="25"/>
      <c r="D33" s="25">
        <v>2</v>
      </c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27</v>
      </c>
      <c r="B34" s="24" t="s">
        <v>40</v>
      </c>
      <c r="C34" s="25"/>
      <c r="D34" s="25">
        <v>2</v>
      </c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27</v>
      </c>
      <c r="B35" s="24" t="s">
        <v>41</v>
      </c>
      <c r="C35" s="25">
        <v>2</v>
      </c>
      <c r="D35" s="25"/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27</v>
      </c>
      <c r="B36" s="56" t="s">
        <v>42</v>
      </c>
      <c r="C36" s="25">
        <v>2</v>
      </c>
      <c r="D36" s="25"/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32</v>
      </c>
      <c r="B37" s="33" t="s">
        <v>43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32</v>
      </c>
      <c r="B38" s="24" t="s">
        <v>44</v>
      </c>
      <c r="C38" s="25">
        <v>1</v>
      </c>
      <c r="D38" s="25"/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45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46</v>
      </c>
      <c r="C40" s="25"/>
      <c r="D40" s="25">
        <v>1</v>
      </c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2"/>
      <c r="H41" s="30"/>
      <c r="J41" s="63"/>
      <c r="K41" s="63"/>
      <c r="L41" s="63"/>
      <c r="M41" s="64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2"/>
      <c r="H42" s="30"/>
      <c r="J42" s="63"/>
      <c r="K42" s="63"/>
      <c r="L42" s="63"/>
      <c r="M42" s="64"/>
    </row>
    <row r="43" spans="1:29" ht="20.100000000000001" customHeight="1" x14ac:dyDescent="0.15">
      <c r="A43" s="67"/>
      <c r="B43" s="56" t="s">
        <v>47</v>
      </c>
      <c r="C43" s="68">
        <f>SUM(C6:C40)</f>
        <v>1040</v>
      </c>
      <c r="D43" s="68">
        <f>SUM(D6:D40)</f>
        <v>602</v>
      </c>
      <c r="E43" s="68">
        <f>SUM(E6:E40)</f>
        <v>1642</v>
      </c>
      <c r="F43" s="69">
        <f>SUM(F6:F40)</f>
        <v>99.899999999999963</v>
      </c>
      <c r="G43" s="62"/>
      <c r="H43" s="30"/>
      <c r="I43" s="32" t="s">
        <v>48</v>
      </c>
      <c r="J43" s="63"/>
      <c r="K43" s="63"/>
      <c r="L43" s="63"/>
      <c r="M43" s="64"/>
    </row>
    <row r="44" spans="1:29" ht="18" customHeight="1" x14ac:dyDescent="0.15">
      <c r="A44" s="29"/>
      <c r="B44" s="27"/>
      <c r="C44" s="70"/>
      <c r="D44" s="70"/>
      <c r="E44" s="20"/>
      <c r="F44" s="29"/>
      <c r="G44" s="67"/>
      <c r="H44" s="30"/>
      <c r="I44" s="71" t="s">
        <v>49</v>
      </c>
      <c r="J44" s="51"/>
      <c r="K44" s="51"/>
      <c r="L44" s="51"/>
      <c r="M44" s="51"/>
    </row>
    <row r="45" spans="1:29" ht="18" customHeight="1" x14ac:dyDescent="0.15">
      <c r="A45" s="29"/>
      <c r="B45" s="27"/>
      <c r="C45" s="70"/>
      <c r="D45" s="70"/>
      <c r="E45" s="20"/>
      <c r="F45" s="29"/>
      <c r="G45" s="29"/>
      <c r="H45" s="30"/>
      <c r="I45" s="71" t="s">
        <v>50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V46" s="72"/>
      <c r="W46" s="72"/>
      <c r="X46" s="72"/>
      <c r="Y46" s="72"/>
      <c r="Z46" s="72"/>
      <c r="AA46" s="72"/>
      <c r="AB46" s="72"/>
      <c r="AC46" s="72"/>
    </row>
    <row r="47" spans="1:29" ht="18" customHeight="1" x14ac:dyDescent="0.15">
      <c r="A47" s="29"/>
      <c r="B47" s="73"/>
      <c r="C47" s="70"/>
      <c r="D47" s="70"/>
      <c r="E47" s="20"/>
      <c r="F47" s="29"/>
      <c r="G47" s="29"/>
      <c r="H47" s="30"/>
      <c r="Q47" s="72"/>
      <c r="R47" s="72"/>
      <c r="S47" s="72"/>
      <c r="T47" s="72"/>
      <c r="U47" s="72"/>
    </row>
    <row r="48" spans="1:29" ht="18" customHeight="1" x14ac:dyDescent="0.15">
      <c r="A48" s="67"/>
      <c r="B48" s="73"/>
      <c r="C48" s="70"/>
      <c r="D48" s="70"/>
      <c r="E48" s="70"/>
      <c r="F48" s="67"/>
      <c r="G48" s="29"/>
      <c r="H48" s="30"/>
    </row>
    <row r="49" spans="1:17" ht="18" customHeight="1" x14ac:dyDescent="0.15">
      <c r="A49" s="74"/>
      <c r="C49" s="74"/>
      <c r="D49" s="74"/>
      <c r="E49" s="74"/>
      <c r="F49" s="74"/>
      <c r="G49" s="67"/>
      <c r="H49" s="30"/>
    </row>
    <row r="50" spans="1:17" ht="18" customHeight="1" x14ac:dyDescent="0.15">
      <c r="G50" s="74"/>
      <c r="H50" s="75"/>
    </row>
    <row r="51" spans="1:17" ht="11.25" customHeight="1" x14ac:dyDescent="0.15">
      <c r="H51" s="74"/>
      <c r="N51" s="74"/>
      <c r="O51" s="74"/>
      <c r="P51" s="74"/>
      <c r="Q51" s="74"/>
    </row>
    <row r="53" spans="1:17" x14ac:dyDescent="0.15">
      <c r="I53" s="74"/>
      <c r="J53" s="74"/>
      <c r="K53" s="74"/>
      <c r="L53" s="74"/>
      <c r="M53" s="74"/>
    </row>
    <row r="56" spans="1:17" x14ac:dyDescent="0.15">
      <c r="E56" s="76"/>
    </row>
    <row r="61" spans="1:17" x14ac:dyDescent="0.15">
      <c r="K61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9" zoomScale="85" zoomScaleNormal="85" workbookViewId="0">
      <selection activeCell="P25" sqref="P2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86</v>
      </c>
      <c r="F3" s="94"/>
      <c r="G3" s="5"/>
      <c r="H3" s="6"/>
      <c r="I3" s="6"/>
      <c r="J3" s="6"/>
      <c r="K3" s="6"/>
      <c r="L3" s="6"/>
      <c r="M3" s="6"/>
      <c r="N3" s="95"/>
      <c r="O3" s="95"/>
      <c r="P3" s="85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87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338</v>
      </c>
      <c r="D6" s="25">
        <v>208</v>
      </c>
      <c r="E6" s="25">
        <v>546</v>
      </c>
      <c r="F6" s="26">
        <f t="shared" ref="F6:F43" si="1">ROUND(E6/$E$44,3)*100</f>
        <v>36.6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228</v>
      </c>
      <c r="D7" s="25">
        <v>40</v>
      </c>
      <c r="E7" s="25">
        <v>268</v>
      </c>
      <c r="F7" s="26">
        <f t="shared" si="1"/>
        <v>18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82</v>
      </c>
      <c r="D8" s="25">
        <v>100</v>
      </c>
      <c r="E8" s="25">
        <v>182</v>
      </c>
      <c r="F8" s="26">
        <f t="shared" si="1"/>
        <v>12.2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66</v>
      </c>
      <c r="D9" s="25">
        <v>92</v>
      </c>
      <c r="E9" s="25">
        <v>158</v>
      </c>
      <c r="F9" s="26">
        <f t="shared" si="1"/>
        <v>10.6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29</v>
      </c>
      <c r="D10" s="25">
        <v>76</v>
      </c>
      <c r="E10" s="25">
        <v>105</v>
      </c>
      <c r="F10" s="26">
        <f t="shared" si="1"/>
        <v>7.0000000000000009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18</v>
      </c>
      <c r="C11" s="25">
        <v>37</v>
      </c>
      <c r="D11" s="25">
        <v>14</v>
      </c>
      <c r="E11" s="25">
        <v>51</v>
      </c>
      <c r="F11" s="26">
        <f t="shared" si="1"/>
        <v>3.4000000000000004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27</v>
      </c>
      <c r="D12" s="25">
        <v>3</v>
      </c>
      <c r="E12" s="25">
        <v>30</v>
      </c>
      <c r="F12" s="26">
        <f t="shared" si="1"/>
        <v>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14</v>
      </c>
      <c r="D13" s="25">
        <v>8</v>
      </c>
      <c r="E13" s="25">
        <v>22</v>
      </c>
      <c r="F13" s="26">
        <f t="shared" si="1"/>
        <v>1.5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16</v>
      </c>
      <c r="C14" s="35">
        <v>5</v>
      </c>
      <c r="D14" s="35">
        <v>10</v>
      </c>
      <c r="E14" s="35">
        <v>15</v>
      </c>
      <c r="F14" s="26">
        <f t="shared" si="1"/>
        <v>1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19</v>
      </c>
      <c r="C15" s="39">
        <v>9</v>
      </c>
      <c r="D15" s="39">
        <v>3</v>
      </c>
      <c r="E15" s="39">
        <v>12</v>
      </c>
      <c r="F15" s="26">
        <f t="shared" si="1"/>
        <v>0.8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23</v>
      </c>
      <c r="C16" s="25">
        <v>6</v>
      </c>
      <c r="D16" s="25">
        <v>3</v>
      </c>
      <c r="E16" s="25">
        <v>9</v>
      </c>
      <c r="F16" s="26">
        <f t="shared" si="1"/>
        <v>0.6</v>
      </c>
      <c r="G16" s="29"/>
      <c r="H16" s="40" t="s">
        <v>88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89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20</v>
      </c>
      <c r="C17" s="25">
        <v>7</v>
      </c>
      <c r="D17" s="25">
        <v>2</v>
      </c>
      <c r="E17" s="25">
        <v>9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338</v>
      </c>
      <c r="K17" s="46">
        <f t="shared" si="2"/>
        <v>208</v>
      </c>
      <c r="L17" s="46">
        <f t="shared" ref="L17:L25" si="3">J17+K17</f>
        <v>546</v>
      </c>
      <c r="M17" s="47">
        <f t="shared" ref="M17:M26" si="4">ROUND(L17/$E$44,3)*100</f>
        <v>36.6</v>
      </c>
      <c r="N17" s="22"/>
      <c r="O17" s="20"/>
      <c r="P17" s="8"/>
    </row>
    <row r="18" spans="1:19" ht="20.100000000000001" customHeight="1" x14ac:dyDescent="0.15">
      <c r="A18" s="23">
        <f t="shared" si="0"/>
        <v>11</v>
      </c>
      <c r="B18" s="24" t="s">
        <v>25</v>
      </c>
      <c r="C18" s="25">
        <v>6</v>
      </c>
      <c r="D18" s="25">
        <v>3</v>
      </c>
      <c r="E18" s="25">
        <v>9</v>
      </c>
      <c r="F18" s="26">
        <f t="shared" si="1"/>
        <v>0.6</v>
      </c>
      <c r="G18" s="29"/>
      <c r="H18" s="44">
        <v>2</v>
      </c>
      <c r="I18" s="48" t="str">
        <f t="shared" si="2"/>
        <v>インドネシア</v>
      </c>
      <c r="J18" s="49">
        <f t="shared" si="2"/>
        <v>228</v>
      </c>
      <c r="K18" s="49">
        <f t="shared" si="2"/>
        <v>40</v>
      </c>
      <c r="L18" s="46">
        <f t="shared" si="3"/>
        <v>268</v>
      </c>
      <c r="M18" s="50">
        <f t="shared" si="4"/>
        <v>18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14</v>
      </c>
      <c r="B19" s="24" t="s">
        <v>26</v>
      </c>
      <c r="C19" s="25">
        <v>8</v>
      </c>
      <c r="D19" s="25"/>
      <c r="E19" s="25">
        <v>8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82</v>
      </c>
      <c r="K19" s="49">
        <f t="shared" si="2"/>
        <v>100</v>
      </c>
      <c r="L19" s="46">
        <f t="shared" si="3"/>
        <v>182</v>
      </c>
      <c r="M19" s="50">
        <f t="shared" si="4"/>
        <v>12.2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31</v>
      </c>
      <c r="C20" s="25">
        <v>7</v>
      </c>
      <c r="D20" s="25"/>
      <c r="E20" s="25">
        <v>7</v>
      </c>
      <c r="F20" s="26">
        <f t="shared" si="1"/>
        <v>0.5</v>
      </c>
      <c r="G20" s="29"/>
      <c r="H20" s="44">
        <v>4</v>
      </c>
      <c r="I20" s="48" t="str">
        <f t="shared" si="2"/>
        <v>中国</v>
      </c>
      <c r="J20" s="49">
        <f t="shared" si="2"/>
        <v>66</v>
      </c>
      <c r="K20" s="49">
        <f t="shared" si="2"/>
        <v>92</v>
      </c>
      <c r="L20" s="46">
        <f t="shared" si="3"/>
        <v>158</v>
      </c>
      <c r="M20" s="50">
        <f t="shared" si="4"/>
        <v>10.6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22</v>
      </c>
      <c r="C21" s="25">
        <v>7</v>
      </c>
      <c r="D21" s="25"/>
      <c r="E21" s="25">
        <v>7</v>
      </c>
      <c r="F21" s="26">
        <f t="shared" si="1"/>
        <v>0.5</v>
      </c>
      <c r="G21" s="29"/>
      <c r="H21" s="44">
        <v>5</v>
      </c>
      <c r="I21" s="48" t="str">
        <f t="shared" si="2"/>
        <v>フィリピン</v>
      </c>
      <c r="J21" s="49">
        <f t="shared" si="2"/>
        <v>29</v>
      </c>
      <c r="K21" s="49">
        <f t="shared" si="2"/>
        <v>76</v>
      </c>
      <c r="L21" s="46">
        <f t="shared" si="3"/>
        <v>105</v>
      </c>
      <c r="M21" s="50">
        <f t="shared" si="4"/>
        <v>7.0000000000000009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24</v>
      </c>
      <c r="C22" s="25">
        <v>6</v>
      </c>
      <c r="D22" s="25"/>
      <c r="E22" s="25">
        <v>6</v>
      </c>
      <c r="F22" s="26">
        <f t="shared" si="1"/>
        <v>0.4</v>
      </c>
      <c r="G22" s="29"/>
      <c r="H22" s="44">
        <v>6</v>
      </c>
      <c r="I22" s="48" t="str">
        <f t="shared" si="2"/>
        <v>カンボジア</v>
      </c>
      <c r="J22" s="49">
        <f t="shared" si="2"/>
        <v>37</v>
      </c>
      <c r="K22" s="49">
        <f t="shared" si="2"/>
        <v>14</v>
      </c>
      <c r="L22" s="46">
        <f t="shared" si="3"/>
        <v>51</v>
      </c>
      <c r="M22" s="50">
        <f t="shared" si="4"/>
        <v>3.4000000000000004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29</v>
      </c>
      <c r="C23" s="25">
        <v>5</v>
      </c>
      <c r="D23" s="25"/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マレーシア</v>
      </c>
      <c r="J23" s="49">
        <f t="shared" si="2"/>
        <v>27</v>
      </c>
      <c r="K23" s="49">
        <f t="shared" si="2"/>
        <v>3</v>
      </c>
      <c r="L23" s="46">
        <f t="shared" si="3"/>
        <v>30</v>
      </c>
      <c r="M23" s="50">
        <f t="shared" si="4"/>
        <v>2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37</v>
      </c>
      <c r="C24" s="25">
        <v>4</v>
      </c>
      <c r="D24" s="25">
        <v>1</v>
      </c>
      <c r="E24" s="25">
        <v>5</v>
      </c>
      <c r="F24" s="26">
        <f t="shared" si="1"/>
        <v>0.3</v>
      </c>
      <c r="G24" s="29"/>
      <c r="H24" s="44">
        <v>8</v>
      </c>
      <c r="I24" s="48" t="str">
        <f t="shared" si="2"/>
        <v>朝鮮</v>
      </c>
      <c r="J24" s="49">
        <f t="shared" si="2"/>
        <v>14</v>
      </c>
      <c r="K24" s="49">
        <f t="shared" si="2"/>
        <v>8</v>
      </c>
      <c r="L24" s="46">
        <f t="shared" si="3"/>
        <v>22</v>
      </c>
      <c r="M24" s="50">
        <f t="shared" si="4"/>
        <v>1.5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30</v>
      </c>
      <c r="C25" s="25">
        <v>3</v>
      </c>
      <c r="D25" s="25">
        <v>2</v>
      </c>
      <c r="E25" s="25">
        <v>5</v>
      </c>
      <c r="F25" s="26">
        <f t="shared" si="1"/>
        <v>0.3</v>
      </c>
      <c r="G25" s="29"/>
      <c r="H25" s="53"/>
      <c r="I25" s="54" t="str">
        <f t="shared" si="2"/>
        <v>ミャンマー</v>
      </c>
      <c r="J25" s="55">
        <f t="shared" si="2"/>
        <v>5</v>
      </c>
      <c r="K25" s="55">
        <f t="shared" si="2"/>
        <v>10</v>
      </c>
      <c r="L25" s="46">
        <f t="shared" si="3"/>
        <v>15</v>
      </c>
      <c r="M25" s="50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21</v>
      </c>
      <c r="B26" s="56" t="s">
        <v>28</v>
      </c>
      <c r="C26" s="25">
        <v>1</v>
      </c>
      <c r="D26" s="25">
        <v>2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85</v>
      </c>
      <c r="K26" s="59">
        <f>D44-SUM(K17:K25)</f>
        <v>30</v>
      </c>
      <c r="L26" s="60">
        <f>SUM(J26:K26)</f>
        <v>115</v>
      </c>
      <c r="M26" s="61">
        <f t="shared" si="4"/>
        <v>7.7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27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911</v>
      </c>
      <c r="K27" s="63">
        <f>SUM(K17:K26)</f>
        <v>581</v>
      </c>
      <c r="L27" s="63">
        <f>SUM(L17:L26)</f>
        <v>1492</v>
      </c>
      <c r="M27" s="64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21</v>
      </c>
      <c r="B28" s="24" t="s">
        <v>33</v>
      </c>
      <c r="C28" s="25">
        <v>2</v>
      </c>
      <c r="D28" s="25">
        <v>1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21</v>
      </c>
      <c r="B29" s="33" t="s">
        <v>34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21</v>
      </c>
      <c r="B30" s="24" t="s">
        <v>36</v>
      </c>
      <c r="C30" s="25"/>
      <c r="D30" s="25">
        <v>3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26</v>
      </c>
      <c r="B31" s="33" t="s">
        <v>40</v>
      </c>
      <c r="C31" s="25"/>
      <c r="D31" s="25">
        <v>2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26</v>
      </c>
      <c r="B32" s="33" t="s">
        <v>35</v>
      </c>
      <c r="C32" s="25">
        <v>1</v>
      </c>
      <c r="D32" s="25">
        <v>1</v>
      </c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26</v>
      </c>
      <c r="B33" s="24" t="s">
        <v>38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26</v>
      </c>
      <c r="B34" s="24" t="s">
        <v>41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26</v>
      </c>
      <c r="B35" s="24" t="s">
        <v>39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31</v>
      </c>
      <c r="B36" s="56" t="s">
        <v>42</v>
      </c>
      <c r="C36" s="25">
        <v>1</v>
      </c>
      <c r="D36" s="25"/>
      <c r="E36" s="25">
        <v>1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31</v>
      </c>
      <c r="B37" s="33" t="s">
        <v>43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31</v>
      </c>
      <c r="B38" s="24" t="s">
        <v>55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54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46</v>
      </c>
      <c r="C40" s="25"/>
      <c r="D40" s="25">
        <v>1</v>
      </c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45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44</v>
      </c>
      <c r="C42" s="25">
        <v>1</v>
      </c>
      <c r="D42" s="25"/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5.5" customHeight="1" x14ac:dyDescent="0.15">
      <c r="A43" s="23"/>
      <c r="B43" s="24" t="s">
        <v>90</v>
      </c>
      <c r="C43" s="25"/>
      <c r="D43" s="25">
        <v>1</v>
      </c>
      <c r="E43" s="25">
        <v>1</v>
      </c>
      <c r="F43" s="66">
        <f t="shared" si="1"/>
        <v>0.1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911</v>
      </c>
      <c r="D44" s="68">
        <f>SUM(D6:D43)</f>
        <v>581</v>
      </c>
      <c r="E44" s="68">
        <f>SUM(E6:E43)</f>
        <v>1492</v>
      </c>
      <c r="F44" s="69">
        <f>SUM(F6:F43)</f>
        <v>99.999999999999915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91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opLeftCell="B22" zoomScale="85" zoomScaleNormal="85" workbookViewId="0">
      <selection activeCell="P25" sqref="P2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95</v>
      </c>
      <c r="F3" s="94"/>
      <c r="G3" s="5"/>
      <c r="H3" s="6"/>
      <c r="I3" s="6"/>
      <c r="J3" s="6"/>
      <c r="K3" s="6"/>
      <c r="L3" s="6"/>
      <c r="M3" s="6"/>
      <c r="N3" s="95"/>
      <c r="O3" s="95"/>
      <c r="P3" s="86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80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96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351</v>
      </c>
      <c r="D6" s="25">
        <v>210</v>
      </c>
      <c r="E6" s="25">
        <v>561</v>
      </c>
      <c r="F6" s="26">
        <f t="shared" ref="F6:F44" si="1">ROUND(E6/$E$46,3)*100</f>
        <v>37.5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227</v>
      </c>
      <c r="D7" s="25">
        <v>39</v>
      </c>
      <c r="E7" s="25">
        <v>266</v>
      </c>
      <c r="F7" s="26">
        <f t="shared" si="1"/>
        <v>17.8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83</v>
      </c>
      <c r="D8" s="25">
        <v>100</v>
      </c>
      <c r="E8" s="25">
        <v>183</v>
      </c>
      <c r="F8" s="26">
        <f t="shared" si="1"/>
        <v>12.2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70</v>
      </c>
      <c r="D9" s="25">
        <v>97</v>
      </c>
      <c r="E9" s="25">
        <v>167</v>
      </c>
      <c r="F9" s="26">
        <f t="shared" si="1"/>
        <v>11.200000000000001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28</v>
      </c>
      <c r="D10" s="25">
        <v>76</v>
      </c>
      <c r="E10" s="25">
        <v>104</v>
      </c>
      <c r="F10" s="26">
        <f t="shared" si="1"/>
        <v>6.9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18</v>
      </c>
      <c r="C11" s="25">
        <v>39</v>
      </c>
      <c r="D11" s="25">
        <v>12</v>
      </c>
      <c r="E11" s="25">
        <v>51</v>
      </c>
      <c r="F11" s="26">
        <f t="shared" si="1"/>
        <v>3.4000000000000004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8</v>
      </c>
      <c r="E12" s="25">
        <v>22</v>
      </c>
      <c r="F12" s="26">
        <f t="shared" si="1"/>
        <v>1.5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5</v>
      </c>
      <c r="D13" s="25">
        <v>10</v>
      </c>
      <c r="E13" s="25">
        <v>15</v>
      </c>
      <c r="F13" s="26">
        <f t="shared" si="1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20</v>
      </c>
      <c r="C14" s="35">
        <v>11</v>
      </c>
      <c r="D14" s="35">
        <v>2</v>
      </c>
      <c r="E14" s="35">
        <v>13</v>
      </c>
      <c r="F14" s="26">
        <f t="shared" si="1"/>
        <v>0.89999999999999991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19</v>
      </c>
      <c r="C15" s="39">
        <v>9</v>
      </c>
      <c r="D15" s="39">
        <v>3</v>
      </c>
      <c r="E15" s="39">
        <v>12</v>
      </c>
      <c r="F15" s="26">
        <f t="shared" si="1"/>
        <v>0.8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23</v>
      </c>
      <c r="C16" s="25">
        <v>7</v>
      </c>
      <c r="D16" s="25">
        <v>3</v>
      </c>
      <c r="E16" s="25">
        <v>10</v>
      </c>
      <c r="F16" s="26">
        <f t="shared" si="1"/>
        <v>0.70000000000000007</v>
      </c>
      <c r="G16" s="29"/>
      <c r="H16" s="40" t="s">
        <v>97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96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25</v>
      </c>
      <c r="C17" s="25">
        <v>6</v>
      </c>
      <c r="D17" s="25">
        <v>3</v>
      </c>
      <c r="E17" s="25">
        <v>9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351</v>
      </c>
      <c r="K17" s="46">
        <f t="shared" si="2"/>
        <v>210</v>
      </c>
      <c r="L17" s="46">
        <f t="shared" ref="L17:L25" si="3">J17+K17</f>
        <v>561</v>
      </c>
      <c r="M17" s="47">
        <f t="shared" ref="M17:M26" si="4">ROUND(L17/$E$46,3)*100</f>
        <v>37.5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26</v>
      </c>
      <c r="C18" s="25">
        <v>8</v>
      </c>
      <c r="D18" s="25"/>
      <c r="E18" s="25">
        <v>8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227</v>
      </c>
      <c r="K18" s="49">
        <f t="shared" si="2"/>
        <v>39</v>
      </c>
      <c r="L18" s="46">
        <f t="shared" si="3"/>
        <v>266</v>
      </c>
      <c r="M18" s="50">
        <f t="shared" si="4"/>
        <v>17.8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7</v>
      </c>
      <c r="D19" s="25"/>
      <c r="E19" s="25">
        <v>7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83</v>
      </c>
      <c r="K19" s="49">
        <f t="shared" si="2"/>
        <v>100</v>
      </c>
      <c r="L19" s="46">
        <f t="shared" si="3"/>
        <v>183</v>
      </c>
      <c r="M19" s="50">
        <f t="shared" si="4"/>
        <v>12.2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22</v>
      </c>
      <c r="C20" s="25">
        <v>7</v>
      </c>
      <c r="D20" s="25"/>
      <c r="E20" s="25">
        <v>7</v>
      </c>
      <c r="F20" s="26">
        <f t="shared" si="1"/>
        <v>0.5</v>
      </c>
      <c r="G20" s="29"/>
      <c r="H20" s="44">
        <v>4</v>
      </c>
      <c r="I20" s="48" t="str">
        <f t="shared" si="2"/>
        <v>中国</v>
      </c>
      <c r="J20" s="49">
        <f t="shared" si="2"/>
        <v>70</v>
      </c>
      <c r="K20" s="49">
        <f t="shared" si="2"/>
        <v>97</v>
      </c>
      <c r="L20" s="46">
        <f t="shared" si="3"/>
        <v>167</v>
      </c>
      <c r="M20" s="50">
        <f t="shared" si="4"/>
        <v>11.200000000000001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31</v>
      </c>
      <c r="C21" s="25">
        <v>6</v>
      </c>
      <c r="D21" s="25"/>
      <c r="E21" s="25">
        <v>6</v>
      </c>
      <c r="F21" s="26">
        <f t="shared" si="1"/>
        <v>0.4</v>
      </c>
      <c r="G21" s="29"/>
      <c r="H21" s="44">
        <v>5</v>
      </c>
      <c r="I21" s="48" t="str">
        <f t="shared" si="2"/>
        <v>フィリピン</v>
      </c>
      <c r="J21" s="49">
        <f t="shared" si="2"/>
        <v>28</v>
      </c>
      <c r="K21" s="49">
        <f t="shared" si="2"/>
        <v>76</v>
      </c>
      <c r="L21" s="46">
        <f t="shared" si="3"/>
        <v>104</v>
      </c>
      <c r="M21" s="50">
        <f t="shared" si="4"/>
        <v>6.9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37</v>
      </c>
      <c r="C22" s="25">
        <v>4</v>
      </c>
      <c r="D22" s="25">
        <v>1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カンボジア</v>
      </c>
      <c r="J22" s="49">
        <f t="shared" si="2"/>
        <v>39</v>
      </c>
      <c r="K22" s="49">
        <f t="shared" si="2"/>
        <v>12</v>
      </c>
      <c r="L22" s="46">
        <f t="shared" si="3"/>
        <v>51</v>
      </c>
      <c r="M22" s="50">
        <f t="shared" si="4"/>
        <v>3.4000000000000004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30</v>
      </c>
      <c r="C23" s="25">
        <v>3</v>
      </c>
      <c r="D23" s="25">
        <v>2</v>
      </c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8</v>
      </c>
      <c r="L23" s="46">
        <f t="shared" si="3"/>
        <v>22</v>
      </c>
      <c r="M23" s="50">
        <f t="shared" si="4"/>
        <v>1.5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29</v>
      </c>
      <c r="C24" s="25">
        <v>4</v>
      </c>
      <c r="D24" s="25"/>
      <c r="E24" s="25">
        <v>4</v>
      </c>
      <c r="F24" s="26">
        <f t="shared" si="1"/>
        <v>0.3</v>
      </c>
      <c r="G24" s="29"/>
      <c r="H24" s="44">
        <v>8</v>
      </c>
      <c r="I24" s="48" t="str">
        <f t="shared" si="2"/>
        <v>ミャンマー</v>
      </c>
      <c r="J24" s="49">
        <f t="shared" si="2"/>
        <v>5</v>
      </c>
      <c r="K24" s="49">
        <f t="shared" si="2"/>
        <v>10</v>
      </c>
      <c r="L24" s="46">
        <f t="shared" si="3"/>
        <v>15</v>
      </c>
      <c r="M24" s="50">
        <f t="shared" si="4"/>
        <v>1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33</v>
      </c>
      <c r="C25" s="25">
        <v>3</v>
      </c>
      <c r="D25" s="25">
        <v>1</v>
      </c>
      <c r="E25" s="25">
        <v>4</v>
      </c>
      <c r="F25" s="26">
        <f t="shared" si="1"/>
        <v>0.3</v>
      </c>
      <c r="G25" s="29"/>
      <c r="H25" s="53"/>
      <c r="I25" s="54" t="str">
        <f t="shared" si="2"/>
        <v>パキスタン</v>
      </c>
      <c r="J25" s="55">
        <f t="shared" si="2"/>
        <v>11</v>
      </c>
      <c r="K25" s="55">
        <f t="shared" si="2"/>
        <v>2</v>
      </c>
      <c r="L25" s="46">
        <f t="shared" si="3"/>
        <v>13</v>
      </c>
      <c r="M25" s="50">
        <f t="shared" si="4"/>
        <v>0.89999999999999991</v>
      </c>
      <c r="O25" s="8"/>
      <c r="P25" s="8"/>
    </row>
    <row r="26" spans="1:19" ht="20.100000000000001" customHeight="1" x14ac:dyDescent="0.15">
      <c r="A26" s="23">
        <f t="shared" si="0"/>
        <v>21</v>
      </c>
      <c r="B26" s="56" t="s">
        <v>28</v>
      </c>
      <c r="C26" s="25">
        <v>1</v>
      </c>
      <c r="D26" s="25">
        <v>2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C46-SUM(J17:J25)</f>
        <v>83</v>
      </c>
      <c r="K26" s="59">
        <f>D46-SUM(K17:K25)</f>
        <v>32</v>
      </c>
      <c r="L26" s="60">
        <f>SUM(J26:K26)</f>
        <v>115</v>
      </c>
      <c r="M26" s="61">
        <f t="shared" si="4"/>
        <v>7.7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27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911</v>
      </c>
      <c r="K27" s="63">
        <f>SUM(K17:K26)</f>
        <v>586</v>
      </c>
      <c r="L27" s="63">
        <f>SUM(L17:L26)</f>
        <v>1497</v>
      </c>
      <c r="M27" s="64">
        <f>SUM(M17:M26)</f>
        <v>100.10000000000002</v>
      </c>
      <c r="O27" s="8"/>
      <c r="P27" s="8"/>
    </row>
    <row r="28" spans="1:19" ht="20.100000000000001" customHeight="1" x14ac:dyDescent="0.15">
      <c r="A28" s="23">
        <f t="shared" si="0"/>
        <v>21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21</v>
      </c>
      <c r="B29" s="33" t="s">
        <v>34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21</v>
      </c>
      <c r="B30" s="24" t="s">
        <v>98</v>
      </c>
      <c r="C30" s="25">
        <v>1</v>
      </c>
      <c r="D30" s="25">
        <v>2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26</v>
      </c>
      <c r="B31" s="33" t="s">
        <v>40</v>
      </c>
      <c r="C31" s="25"/>
      <c r="D31" s="25">
        <v>2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26</v>
      </c>
      <c r="B32" s="33" t="s">
        <v>41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13" ht="20.100000000000001" customHeight="1" x14ac:dyDescent="0.15">
      <c r="A33" s="23">
        <f t="shared" si="0"/>
        <v>26</v>
      </c>
      <c r="B33" s="24" t="s">
        <v>99</v>
      </c>
      <c r="C33" s="25">
        <v>1</v>
      </c>
      <c r="D33" s="25">
        <v>1</v>
      </c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13" ht="20.100000000000001" customHeight="1" x14ac:dyDescent="0.15">
      <c r="A34" s="23">
        <f t="shared" si="0"/>
        <v>26</v>
      </c>
      <c r="B34" s="24" t="s">
        <v>35</v>
      </c>
      <c r="C34" s="25">
        <v>1</v>
      </c>
      <c r="D34" s="25">
        <v>1</v>
      </c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13" ht="18.75" customHeight="1" x14ac:dyDescent="0.15">
      <c r="A35" s="23">
        <f t="shared" si="0"/>
        <v>26</v>
      </c>
      <c r="B35" s="24" t="s">
        <v>100</v>
      </c>
      <c r="C35" s="25">
        <v>2</v>
      </c>
      <c r="D35" s="25"/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13" ht="20.100000000000001" customHeight="1" x14ac:dyDescent="0.15">
      <c r="A36" s="23">
        <f t="shared" si="0"/>
        <v>26</v>
      </c>
      <c r="B36" s="56" t="s">
        <v>38</v>
      </c>
      <c r="C36" s="25">
        <v>2</v>
      </c>
      <c r="D36" s="25"/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13" ht="20.100000000000001" customHeight="1" x14ac:dyDescent="0.15">
      <c r="A37" s="23">
        <f t="shared" si="0"/>
        <v>26</v>
      </c>
      <c r="B37" s="33" t="s">
        <v>15</v>
      </c>
      <c r="C37" s="25"/>
      <c r="D37" s="25">
        <v>2</v>
      </c>
      <c r="E37" s="25">
        <v>2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13" ht="20.100000000000001" customHeight="1" x14ac:dyDescent="0.15">
      <c r="A38" s="23">
        <f t="shared" si="0"/>
        <v>26</v>
      </c>
      <c r="B38" s="24" t="s">
        <v>39</v>
      </c>
      <c r="C38" s="25"/>
      <c r="D38" s="25">
        <v>2</v>
      </c>
      <c r="E38" s="25">
        <v>2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13" ht="24" customHeight="1" x14ac:dyDescent="0.15">
      <c r="A39" s="23"/>
      <c r="B39" s="33" t="s">
        <v>101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13" ht="25.5" customHeight="1" x14ac:dyDescent="0.15">
      <c r="A40" s="23"/>
      <c r="B40" s="24" t="s">
        <v>43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13" ht="25.5" customHeight="1" x14ac:dyDescent="0.15">
      <c r="A41" s="23"/>
      <c r="B41" s="24" t="s">
        <v>55</v>
      </c>
      <c r="C41" s="25"/>
      <c r="D41" s="25">
        <v>1</v>
      </c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13" ht="25.5" customHeight="1" x14ac:dyDescent="0.15">
      <c r="A42" s="23"/>
      <c r="B42" s="24" t="s">
        <v>46</v>
      </c>
      <c r="C42" s="25"/>
      <c r="D42" s="25">
        <v>1</v>
      </c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13" ht="25.5" customHeight="1" x14ac:dyDescent="0.15">
      <c r="A43" s="23"/>
      <c r="B43" s="24" t="s">
        <v>54</v>
      </c>
      <c r="C43" s="25">
        <v>1</v>
      </c>
      <c r="D43" s="25"/>
      <c r="E43" s="25">
        <v>1</v>
      </c>
      <c r="F43" s="66">
        <f t="shared" si="1"/>
        <v>0.1</v>
      </c>
      <c r="G43" s="62"/>
      <c r="H43" s="30"/>
      <c r="J43" s="63"/>
      <c r="K43" s="63"/>
      <c r="L43" s="63"/>
      <c r="M43" s="64"/>
    </row>
    <row r="44" spans="1:13" ht="25.5" customHeight="1" x14ac:dyDescent="0.15">
      <c r="A44" s="23"/>
      <c r="B44" s="24" t="s">
        <v>42</v>
      </c>
      <c r="C44" s="25">
        <v>1</v>
      </c>
      <c r="D44" s="25"/>
      <c r="E44" s="25">
        <v>1</v>
      </c>
      <c r="F44" s="66">
        <f t="shared" si="1"/>
        <v>0.1</v>
      </c>
      <c r="G44" s="62"/>
      <c r="H44" s="30"/>
      <c r="J44" s="63"/>
      <c r="K44" s="63"/>
      <c r="L44" s="63"/>
      <c r="M44" s="64"/>
    </row>
    <row r="45" spans="1:13" ht="25.5" customHeight="1" x14ac:dyDescent="0.15">
      <c r="A45" s="23"/>
      <c r="B45" s="24" t="s">
        <v>44</v>
      </c>
      <c r="C45" s="25">
        <v>1</v>
      </c>
      <c r="D45" s="25"/>
      <c r="E45" s="25">
        <v>1</v>
      </c>
      <c r="F45" s="66">
        <f>ROUND(E45/$E$46,3)*100</f>
        <v>0.1</v>
      </c>
      <c r="G45" s="62"/>
      <c r="H45" s="30"/>
      <c r="J45" s="63"/>
      <c r="K45" s="63"/>
      <c r="L45" s="63"/>
      <c r="M45" s="64"/>
    </row>
    <row r="46" spans="1:13" ht="20.100000000000001" customHeight="1" x14ac:dyDescent="0.15">
      <c r="A46" s="67"/>
      <c r="B46" s="56" t="s">
        <v>47</v>
      </c>
      <c r="C46" s="68">
        <f>SUM(C6:C45)</f>
        <v>911</v>
      </c>
      <c r="D46" s="68">
        <f>SUM(D6:D45)</f>
        <v>586</v>
      </c>
      <c r="E46" s="68">
        <f>SUM(E6:E45)</f>
        <v>1497</v>
      </c>
      <c r="F46" s="69">
        <f>SUM(F6:F45)</f>
        <v>100.09999999999994</v>
      </c>
      <c r="G46" s="62"/>
      <c r="H46" s="30"/>
      <c r="I46" s="32" t="s">
        <v>48</v>
      </c>
      <c r="J46" s="63"/>
      <c r="K46" s="63"/>
      <c r="L46" s="63"/>
      <c r="M46" s="64"/>
    </row>
    <row r="47" spans="1:13" ht="18" customHeight="1" x14ac:dyDescent="0.15">
      <c r="A47" s="29"/>
      <c r="B47" s="27"/>
      <c r="C47" s="70"/>
      <c r="D47" s="70"/>
      <c r="E47" s="20"/>
      <c r="F47" s="29"/>
      <c r="G47" s="67"/>
      <c r="H47" s="30"/>
      <c r="I47" s="71" t="s">
        <v>49</v>
      </c>
      <c r="J47" s="51"/>
      <c r="K47" s="51"/>
      <c r="L47" s="51"/>
      <c r="M47" s="51"/>
    </row>
    <row r="48" spans="1:13" ht="18" customHeight="1" x14ac:dyDescent="0.15">
      <c r="A48" s="29"/>
      <c r="B48" s="27"/>
      <c r="C48" s="70"/>
      <c r="D48" s="70"/>
      <c r="E48" s="20"/>
      <c r="F48" s="29"/>
      <c r="G48" s="29"/>
      <c r="H48" s="30"/>
      <c r="I48" s="71" t="s">
        <v>102</v>
      </c>
      <c r="J48" s="51"/>
      <c r="K48" s="51"/>
      <c r="L48" s="51"/>
      <c r="M48" s="51"/>
    </row>
    <row r="49" spans="1:29" ht="18" customHeight="1" x14ac:dyDescent="0.15">
      <c r="A49" s="29"/>
      <c r="B49" s="27"/>
      <c r="C49" s="70"/>
      <c r="D49" s="70"/>
      <c r="E49" s="20"/>
      <c r="F49" s="29"/>
      <c r="G49" s="29"/>
      <c r="H49" s="30"/>
      <c r="V49" s="72"/>
      <c r="W49" s="72"/>
      <c r="X49" s="72"/>
      <c r="Y49" s="72"/>
      <c r="Z49" s="72"/>
      <c r="AA49" s="72"/>
      <c r="AB49" s="72"/>
      <c r="AC49" s="72"/>
    </row>
    <row r="50" spans="1:29" ht="18" customHeight="1" x14ac:dyDescent="0.15">
      <c r="A50" s="29"/>
      <c r="B50" s="73"/>
      <c r="C50" s="70"/>
      <c r="D50" s="70"/>
      <c r="E50" s="20"/>
      <c r="F50" s="29"/>
      <c r="G50" s="29"/>
      <c r="H50" s="30"/>
      <c r="Q50" s="72"/>
      <c r="R50" s="72"/>
      <c r="S50" s="72"/>
      <c r="T50" s="72"/>
      <c r="U50" s="72"/>
    </row>
    <row r="51" spans="1:29" ht="18" customHeight="1" x14ac:dyDescent="0.15">
      <c r="A51" s="67"/>
      <c r="B51" s="73"/>
      <c r="C51" s="70"/>
      <c r="D51" s="70"/>
      <c r="E51" s="70"/>
      <c r="F51" s="67"/>
      <c r="G51" s="29"/>
      <c r="H51" s="30"/>
    </row>
    <row r="52" spans="1:29" ht="18" customHeight="1" x14ac:dyDescent="0.15">
      <c r="A52" s="74"/>
      <c r="C52" s="74"/>
      <c r="D52" s="74"/>
      <c r="E52" s="74"/>
      <c r="F52" s="74"/>
      <c r="G52" s="67"/>
      <c r="H52" s="30"/>
    </row>
    <row r="53" spans="1:29" ht="18" customHeight="1" x14ac:dyDescent="0.15">
      <c r="G53" s="74"/>
      <c r="H53" s="75"/>
    </row>
    <row r="54" spans="1:29" ht="11.25" customHeight="1" x14ac:dyDescent="0.15">
      <c r="H54" s="74"/>
      <c r="N54" s="74"/>
      <c r="O54" s="74"/>
      <c r="P54" s="74"/>
      <c r="Q54" s="74"/>
    </row>
    <row r="56" spans="1:29" x14ac:dyDescent="0.15">
      <c r="I56" s="74"/>
      <c r="J56" s="74"/>
      <c r="K56" s="74"/>
      <c r="L56" s="74"/>
      <c r="M56" s="74"/>
    </row>
    <row r="59" spans="1:29" x14ac:dyDescent="0.15">
      <c r="E59" s="76"/>
    </row>
    <row r="64" spans="1:29" x14ac:dyDescent="0.15">
      <c r="K64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abSelected="1" topLeftCell="B1" zoomScale="85" zoomScaleNormal="85" workbookViewId="0">
      <selection activeCell="B4" sqref="B4:F4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103</v>
      </c>
      <c r="F3" s="94"/>
      <c r="G3" s="5"/>
      <c r="H3" s="6"/>
      <c r="I3" s="6"/>
      <c r="J3" s="6"/>
      <c r="K3" s="6"/>
      <c r="L3" s="6"/>
      <c r="M3" s="6"/>
      <c r="N3" s="95"/>
      <c r="O3" s="95"/>
      <c r="P3" s="8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104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105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378</v>
      </c>
      <c r="D6" s="25">
        <v>213</v>
      </c>
      <c r="E6" s="25">
        <v>591</v>
      </c>
      <c r="F6" s="26">
        <f t="shared" ref="F6:F44" si="1">ROUND(E6/$E$46,3)*100</f>
        <v>38.5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227</v>
      </c>
      <c r="D7" s="25">
        <v>41</v>
      </c>
      <c r="E7" s="25">
        <v>268</v>
      </c>
      <c r="F7" s="26">
        <f t="shared" si="1"/>
        <v>17.5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83</v>
      </c>
      <c r="D8" s="25">
        <v>100</v>
      </c>
      <c r="E8" s="25">
        <v>183</v>
      </c>
      <c r="F8" s="26">
        <f t="shared" si="1"/>
        <v>11.899999999999999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71</v>
      </c>
      <c r="D9" s="25">
        <v>97</v>
      </c>
      <c r="E9" s="25">
        <v>168</v>
      </c>
      <c r="F9" s="26">
        <f t="shared" si="1"/>
        <v>10.9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28</v>
      </c>
      <c r="D10" s="25">
        <v>78</v>
      </c>
      <c r="E10" s="25">
        <v>106</v>
      </c>
      <c r="F10" s="26">
        <f t="shared" si="1"/>
        <v>6.9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18</v>
      </c>
      <c r="C11" s="25">
        <v>38</v>
      </c>
      <c r="D11" s="25">
        <v>11</v>
      </c>
      <c r="E11" s="25">
        <v>49</v>
      </c>
      <c r="F11" s="26">
        <f t="shared" si="1"/>
        <v>3.2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8</v>
      </c>
      <c r="E12" s="25">
        <v>22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5</v>
      </c>
      <c r="D13" s="25">
        <v>10</v>
      </c>
      <c r="E13" s="25">
        <v>15</v>
      </c>
      <c r="F13" s="26">
        <f t="shared" si="1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19</v>
      </c>
      <c r="C14" s="35">
        <v>9</v>
      </c>
      <c r="D14" s="35">
        <v>3</v>
      </c>
      <c r="E14" s="35">
        <v>12</v>
      </c>
      <c r="F14" s="26">
        <f t="shared" si="1"/>
        <v>0.8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25</v>
      </c>
      <c r="C15" s="39">
        <v>7</v>
      </c>
      <c r="D15" s="39">
        <v>3</v>
      </c>
      <c r="E15" s="39">
        <v>10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10</v>
      </c>
      <c r="B16" s="33" t="s">
        <v>23</v>
      </c>
      <c r="C16" s="25">
        <v>7</v>
      </c>
      <c r="D16" s="25">
        <v>3</v>
      </c>
      <c r="E16" s="25">
        <v>10</v>
      </c>
      <c r="F16" s="26">
        <f t="shared" si="1"/>
        <v>0.70000000000000007</v>
      </c>
      <c r="G16" s="29"/>
      <c r="H16" s="40" t="s">
        <v>106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87</v>
      </c>
      <c r="N16" s="22"/>
      <c r="O16" s="4"/>
      <c r="P16" s="8"/>
    </row>
    <row r="17" spans="1:19" ht="20.100000000000001" customHeight="1" thickTop="1" x14ac:dyDescent="0.15">
      <c r="A17" s="23">
        <f t="shared" si="0"/>
        <v>10</v>
      </c>
      <c r="B17" s="24" t="s">
        <v>20</v>
      </c>
      <c r="C17" s="25">
        <v>7</v>
      </c>
      <c r="D17" s="25">
        <v>3</v>
      </c>
      <c r="E17" s="25">
        <v>10</v>
      </c>
      <c r="F17" s="26">
        <f t="shared" si="1"/>
        <v>0.70000000000000007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378</v>
      </c>
      <c r="K17" s="46">
        <f t="shared" si="2"/>
        <v>213</v>
      </c>
      <c r="L17" s="46">
        <f t="shared" ref="L17:L25" si="3">J17+K17</f>
        <v>591</v>
      </c>
      <c r="M17" s="47">
        <f t="shared" ref="M17:M26" si="4">ROUND(L17/$E$46,3)*100</f>
        <v>38.5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9</v>
      </c>
      <c r="D18" s="25"/>
      <c r="E18" s="25">
        <v>9</v>
      </c>
      <c r="F18" s="26">
        <f t="shared" si="1"/>
        <v>0.6</v>
      </c>
      <c r="G18" s="29"/>
      <c r="H18" s="44">
        <v>2</v>
      </c>
      <c r="I18" s="48" t="str">
        <f t="shared" si="2"/>
        <v>インドネシア</v>
      </c>
      <c r="J18" s="49">
        <f t="shared" si="2"/>
        <v>227</v>
      </c>
      <c r="K18" s="49">
        <f t="shared" si="2"/>
        <v>41</v>
      </c>
      <c r="L18" s="46">
        <f t="shared" si="3"/>
        <v>268</v>
      </c>
      <c r="M18" s="50">
        <f t="shared" si="4"/>
        <v>17.5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31</v>
      </c>
      <c r="C19" s="25">
        <v>9</v>
      </c>
      <c r="D19" s="25"/>
      <c r="E19" s="25">
        <v>9</v>
      </c>
      <c r="F19" s="26">
        <f t="shared" si="1"/>
        <v>0.6</v>
      </c>
      <c r="G19" s="29"/>
      <c r="H19" s="44">
        <v>3</v>
      </c>
      <c r="I19" s="48" t="str">
        <f t="shared" si="2"/>
        <v>韓国</v>
      </c>
      <c r="J19" s="49">
        <f t="shared" si="2"/>
        <v>83</v>
      </c>
      <c r="K19" s="49">
        <f t="shared" si="2"/>
        <v>100</v>
      </c>
      <c r="L19" s="46">
        <f t="shared" si="3"/>
        <v>183</v>
      </c>
      <c r="M19" s="50">
        <f t="shared" si="4"/>
        <v>11.899999999999999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26</v>
      </c>
      <c r="C20" s="25">
        <v>9</v>
      </c>
      <c r="D20" s="25"/>
      <c r="E20" s="25">
        <v>9</v>
      </c>
      <c r="F20" s="26">
        <f t="shared" si="1"/>
        <v>0.6</v>
      </c>
      <c r="G20" s="29"/>
      <c r="H20" s="44">
        <v>4</v>
      </c>
      <c r="I20" s="48" t="str">
        <f t="shared" si="2"/>
        <v>中国</v>
      </c>
      <c r="J20" s="49">
        <f t="shared" si="2"/>
        <v>71</v>
      </c>
      <c r="K20" s="49">
        <f t="shared" si="2"/>
        <v>97</v>
      </c>
      <c r="L20" s="46">
        <f t="shared" si="3"/>
        <v>168</v>
      </c>
      <c r="M20" s="50">
        <f t="shared" si="4"/>
        <v>10.9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22</v>
      </c>
      <c r="C21" s="25">
        <v>7</v>
      </c>
      <c r="D21" s="25"/>
      <c r="E21" s="25">
        <v>7</v>
      </c>
      <c r="F21" s="26">
        <f t="shared" si="1"/>
        <v>0.5</v>
      </c>
      <c r="G21" s="29"/>
      <c r="H21" s="44">
        <v>5</v>
      </c>
      <c r="I21" s="48" t="str">
        <f t="shared" si="2"/>
        <v>フィリピン</v>
      </c>
      <c r="J21" s="49">
        <f t="shared" si="2"/>
        <v>28</v>
      </c>
      <c r="K21" s="49">
        <f t="shared" si="2"/>
        <v>78</v>
      </c>
      <c r="L21" s="46">
        <f t="shared" si="3"/>
        <v>106</v>
      </c>
      <c r="M21" s="50">
        <f t="shared" si="4"/>
        <v>6.9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33</v>
      </c>
      <c r="C22" s="25">
        <v>5</v>
      </c>
      <c r="D22" s="25">
        <v>1</v>
      </c>
      <c r="E22" s="25">
        <v>6</v>
      </c>
      <c r="F22" s="26">
        <f t="shared" si="1"/>
        <v>0.4</v>
      </c>
      <c r="G22" s="29"/>
      <c r="H22" s="44">
        <v>6</v>
      </c>
      <c r="I22" s="48" t="str">
        <f t="shared" si="2"/>
        <v>カンボジア</v>
      </c>
      <c r="J22" s="49">
        <f t="shared" si="2"/>
        <v>38</v>
      </c>
      <c r="K22" s="49">
        <f t="shared" si="2"/>
        <v>11</v>
      </c>
      <c r="L22" s="46">
        <f t="shared" si="3"/>
        <v>49</v>
      </c>
      <c r="M22" s="50">
        <f t="shared" si="4"/>
        <v>3.2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37</v>
      </c>
      <c r="C23" s="25">
        <v>4</v>
      </c>
      <c r="D23" s="25">
        <v>1</v>
      </c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8</v>
      </c>
      <c r="L23" s="46">
        <f t="shared" si="3"/>
        <v>22</v>
      </c>
      <c r="M23" s="50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30</v>
      </c>
      <c r="C24" s="25">
        <v>3</v>
      </c>
      <c r="D24" s="25">
        <v>2</v>
      </c>
      <c r="E24" s="25">
        <v>5</v>
      </c>
      <c r="F24" s="26">
        <f t="shared" si="1"/>
        <v>0.3</v>
      </c>
      <c r="G24" s="29"/>
      <c r="H24" s="44">
        <v>8</v>
      </c>
      <c r="I24" s="48" t="str">
        <f t="shared" si="2"/>
        <v>ミャンマー</v>
      </c>
      <c r="J24" s="49">
        <f t="shared" si="2"/>
        <v>5</v>
      </c>
      <c r="K24" s="49">
        <f t="shared" si="2"/>
        <v>10</v>
      </c>
      <c r="L24" s="46">
        <f t="shared" si="3"/>
        <v>15</v>
      </c>
      <c r="M24" s="50">
        <f t="shared" si="4"/>
        <v>1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29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3"/>
      <c r="I25" s="54" t="str">
        <f t="shared" si="2"/>
        <v>ブラジル</v>
      </c>
      <c r="J25" s="55">
        <f t="shared" si="2"/>
        <v>9</v>
      </c>
      <c r="K25" s="55">
        <f t="shared" si="2"/>
        <v>3</v>
      </c>
      <c r="L25" s="46">
        <f t="shared" si="3"/>
        <v>12</v>
      </c>
      <c r="M25" s="50">
        <f t="shared" si="4"/>
        <v>0.8</v>
      </c>
      <c r="O25" s="8"/>
      <c r="P25" s="8"/>
    </row>
    <row r="26" spans="1:19" ht="20.100000000000001" customHeight="1" x14ac:dyDescent="0.15">
      <c r="A26" s="23">
        <f t="shared" si="0"/>
        <v>21</v>
      </c>
      <c r="B26" s="56" t="s">
        <v>99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C46-SUM(J17:J25)</f>
        <v>90</v>
      </c>
      <c r="K26" s="59">
        <f>D46-SUM(K17:K25)</f>
        <v>31</v>
      </c>
      <c r="L26" s="60">
        <f>SUM(J26:K26)</f>
        <v>121</v>
      </c>
      <c r="M26" s="61">
        <f t="shared" si="4"/>
        <v>7.9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27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943</v>
      </c>
      <c r="K27" s="63">
        <f>SUM(K17:K26)</f>
        <v>592</v>
      </c>
      <c r="L27" s="63">
        <f>SUM(L17:L26)</f>
        <v>1535</v>
      </c>
      <c r="M27" s="64">
        <f>SUM(M17:M26)</f>
        <v>100.00000000000003</v>
      </c>
      <c r="O27" s="8"/>
      <c r="P27" s="8"/>
    </row>
    <row r="28" spans="1:19" ht="20.100000000000001" customHeight="1" x14ac:dyDescent="0.15">
      <c r="A28" s="23">
        <f t="shared" si="0"/>
        <v>21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21</v>
      </c>
      <c r="B29" s="33" t="s">
        <v>38</v>
      </c>
      <c r="C29" s="25">
        <v>3</v>
      </c>
      <c r="D29" s="25"/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21</v>
      </c>
      <c r="B30" s="24" t="s">
        <v>28</v>
      </c>
      <c r="C30" s="25">
        <v>1</v>
      </c>
      <c r="D30" s="25">
        <v>2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21</v>
      </c>
      <c r="B31" s="33" t="s">
        <v>34</v>
      </c>
      <c r="C31" s="25">
        <v>2</v>
      </c>
      <c r="D31" s="25">
        <v>1</v>
      </c>
      <c r="E31" s="25">
        <v>3</v>
      </c>
      <c r="F31" s="26">
        <f t="shared" si="1"/>
        <v>0.2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27</v>
      </c>
      <c r="B32" s="33" t="s">
        <v>15</v>
      </c>
      <c r="C32" s="25"/>
      <c r="D32" s="25">
        <v>2</v>
      </c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13" ht="20.100000000000001" customHeight="1" x14ac:dyDescent="0.15">
      <c r="A33" s="23">
        <f t="shared" si="0"/>
        <v>27</v>
      </c>
      <c r="B33" s="24" t="s">
        <v>39</v>
      </c>
      <c r="C33" s="25"/>
      <c r="D33" s="25">
        <v>2</v>
      </c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13" ht="20.100000000000001" customHeight="1" x14ac:dyDescent="0.15">
      <c r="A34" s="23">
        <f t="shared" si="0"/>
        <v>27</v>
      </c>
      <c r="B34" s="24" t="s">
        <v>41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13" ht="18.75" customHeight="1" x14ac:dyDescent="0.15">
      <c r="A35" s="23">
        <f t="shared" si="0"/>
        <v>27</v>
      </c>
      <c r="B35" s="24" t="s">
        <v>40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13" ht="20.100000000000001" customHeight="1" x14ac:dyDescent="0.15">
      <c r="A36" s="23">
        <f t="shared" si="0"/>
        <v>27</v>
      </c>
      <c r="B36" s="56" t="s">
        <v>35</v>
      </c>
      <c r="C36" s="25">
        <v>1</v>
      </c>
      <c r="D36" s="25">
        <v>1</v>
      </c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13" ht="20.100000000000001" customHeight="1" x14ac:dyDescent="0.15">
      <c r="A37" s="23">
        <f t="shared" si="0"/>
        <v>32</v>
      </c>
      <c r="B37" s="33" t="s">
        <v>55</v>
      </c>
      <c r="C37" s="25"/>
      <c r="D37" s="25">
        <v>1</v>
      </c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13" ht="20.100000000000001" customHeight="1" x14ac:dyDescent="0.15">
      <c r="A38" s="23">
        <f t="shared" si="0"/>
        <v>32</v>
      </c>
      <c r="B38" s="24" t="s">
        <v>107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13" ht="24" customHeight="1" x14ac:dyDescent="0.15">
      <c r="A39" s="23"/>
      <c r="B39" s="33" t="s">
        <v>54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13" ht="25.5" customHeight="1" x14ac:dyDescent="0.15">
      <c r="A40" s="23"/>
      <c r="B40" s="24" t="s">
        <v>100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13" ht="25.5" customHeight="1" x14ac:dyDescent="0.15">
      <c r="A41" s="23"/>
      <c r="B41" s="24" t="s">
        <v>101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13" ht="25.5" customHeight="1" x14ac:dyDescent="0.15">
      <c r="A42" s="23"/>
      <c r="B42" s="24" t="s">
        <v>43</v>
      </c>
      <c r="C42" s="25">
        <v>1</v>
      </c>
      <c r="D42" s="25"/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13" ht="25.5" customHeight="1" x14ac:dyDescent="0.15">
      <c r="A43" s="23"/>
      <c r="B43" s="24" t="s">
        <v>46</v>
      </c>
      <c r="C43" s="25"/>
      <c r="D43" s="25">
        <v>1</v>
      </c>
      <c r="E43" s="25">
        <v>1</v>
      </c>
      <c r="F43" s="66">
        <f t="shared" si="1"/>
        <v>0.1</v>
      </c>
      <c r="G43" s="62"/>
      <c r="H43" s="30"/>
      <c r="J43" s="63"/>
      <c r="K43" s="63"/>
      <c r="L43" s="63"/>
      <c r="M43" s="64"/>
    </row>
    <row r="44" spans="1:13" ht="25.5" customHeight="1" x14ac:dyDescent="0.15">
      <c r="A44" s="23"/>
      <c r="B44" s="24" t="s">
        <v>42</v>
      </c>
      <c r="C44" s="25">
        <v>1</v>
      </c>
      <c r="D44" s="25"/>
      <c r="E44" s="25">
        <v>1</v>
      </c>
      <c r="F44" s="66">
        <f t="shared" si="1"/>
        <v>0.1</v>
      </c>
      <c r="G44" s="62"/>
      <c r="H44" s="30"/>
      <c r="J44" s="63"/>
      <c r="K44" s="63"/>
      <c r="L44" s="63"/>
      <c r="M44" s="64"/>
    </row>
    <row r="45" spans="1:13" ht="25.5" customHeight="1" x14ac:dyDescent="0.15">
      <c r="A45" s="23"/>
      <c r="B45" s="24" t="s">
        <v>44</v>
      </c>
      <c r="C45" s="25">
        <v>1</v>
      </c>
      <c r="D45" s="25"/>
      <c r="E45" s="25">
        <v>1</v>
      </c>
      <c r="F45" s="66">
        <f>ROUND(E45/$E$46,3)*100</f>
        <v>0.1</v>
      </c>
      <c r="G45" s="62"/>
      <c r="H45" s="30"/>
      <c r="J45" s="63"/>
      <c r="K45" s="63"/>
      <c r="L45" s="63"/>
      <c r="M45" s="64"/>
    </row>
    <row r="46" spans="1:13" ht="20.100000000000001" customHeight="1" x14ac:dyDescent="0.15">
      <c r="A46" s="67"/>
      <c r="B46" s="56" t="s">
        <v>47</v>
      </c>
      <c r="C46" s="68">
        <f>SUM(C6:C45)</f>
        <v>943</v>
      </c>
      <c r="D46" s="68">
        <f>SUM(D6:D45)</f>
        <v>592</v>
      </c>
      <c r="E46" s="68">
        <f>SUM(E6:E45)</f>
        <v>1535</v>
      </c>
      <c r="F46" s="69">
        <f>SUM(F6:F45)</f>
        <v>100.39999999999995</v>
      </c>
      <c r="G46" s="62"/>
      <c r="H46" s="30"/>
      <c r="I46" s="32" t="s">
        <v>48</v>
      </c>
      <c r="J46" s="63"/>
      <c r="K46" s="63"/>
      <c r="L46" s="63"/>
      <c r="M46" s="64"/>
    </row>
    <row r="47" spans="1:13" ht="18" customHeight="1" x14ac:dyDescent="0.15">
      <c r="A47" s="29"/>
      <c r="B47" s="27"/>
      <c r="C47" s="70"/>
      <c r="D47" s="70"/>
      <c r="E47" s="20"/>
      <c r="F47" s="29"/>
      <c r="G47" s="67"/>
      <c r="H47" s="30"/>
      <c r="I47" s="71" t="s">
        <v>49</v>
      </c>
      <c r="J47" s="51"/>
      <c r="K47" s="51"/>
      <c r="L47" s="51"/>
      <c r="M47" s="51"/>
    </row>
    <row r="48" spans="1:13" ht="18" customHeight="1" x14ac:dyDescent="0.15">
      <c r="A48" s="29"/>
      <c r="B48" s="27"/>
      <c r="C48" s="70"/>
      <c r="D48" s="70"/>
      <c r="E48" s="20"/>
      <c r="F48" s="29"/>
      <c r="G48" s="29"/>
      <c r="H48" s="30"/>
      <c r="I48" s="71" t="s">
        <v>108</v>
      </c>
      <c r="J48" s="51"/>
      <c r="K48" s="51"/>
      <c r="L48" s="51"/>
      <c r="M48" s="51"/>
    </row>
    <row r="49" spans="1:29" ht="18" customHeight="1" x14ac:dyDescent="0.15">
      <c r="A49" s="29"/>
      <c r="B49" s="27"/>
      <c r="C49" s="70"/>
      <c r="D49" s="70"/>
      <c r="E49" s="20"/>
      <c r="F49" s="29"/>
      <c r="G49" s="29"/>
      <c r="H49" s="30"/>
      <c r="V49" s="72"/>
      <c r="W49" s="72"/>
      <c r="X49" s="72"/>
      <c r="Y49" s="72"/>
      <c r="Z49" s="72"/>
      <c r="AA49" s="72"/>
      <c r="AB49" s="72"/>
      <c r="AC49" s="72"/>
    </row>
    <row r="50" spans="1:29" ht="18" customHeight="1" x14ac:dyDescent="0.15">
      <c r="A50" s="29"/>
      <c r="B50" s="73"/>
      <c r="C50" s="70"/>
      <c r="D50" s="70"/>
      <c r="E50" s="20"/>
      <c r="F50" s="29"/>
      <c r="G50" s="29"/>
      <c r="H50" s="30"/>
      <c r="Q50" s="72"/>
      <c r="R50" s="72"/>
      <c r="S50" s="72"/>
      <c r="T50" s="72"/>
      <c r="U50" s="72"/>
    </row>
    <row r="51" spans="1:29" ht="18" customHeight="1" x14ac:dyDescent="0.15">
      <c r="A51" s="67"/>
      <c r="B51" s="73"/>
      <c r="C51" s="70"/>
      <c r="D51" s="70"/>
      <c r="E51" s="70"/>
      <c r="F51" s="67"/>
      <c r="G51" s="29"/>
      <c r="H51" s="30"/>
    </row>
    <row r="52" spans="1:29" ht="18" customHeight="1" x14ac:dyDescent="0.15">
      <c r="A52" s="74"/>
      <c r="C52" s="74"/>
      <c r="D52" s="74"/>
      <c r="E52" s="74"/>
      <c r="F52" s="74"/>
      <c r="G52" s="67"/>
      <c r="H52" s="30"/>
    </row>
    <row r="53" spans="1:29" ht="18" customHeight="1" x14ac:dyDescent="0.15">
      <c r="G53" s="74"/>
      <c r="H53" s="75"/>
    </row>
    <row r="54" spans="1:29" ht="11.25" customHeight="1" x14ac:dyDescent="0.15">
      <c r="H54" s="74"/>
      <c r="N54" s="74"/>
      <c r="O54" s="74"/>
      <c r="P54" s="74"/>
      <c r="Q54" s="74"/>
    </row>
    <row r="56" spans="1:29" x14ac:dyDescent="0.15">
      <c r="I56" s="74"/>
      <c r="J56" s="74"/>
      <c r="K56" s="74"/>
      <c r="L56" s="74"/>
      <c r="M56" s="74"/>
    </row>
    <row r="59" spans="1:29" x14ac:dyDescent="0.15">
      <c r="E59" s="76"/>
    </row>
    <row r="64" spans="1:29" x14ac:dyDescent="0.15">
      <c r="K64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" zoomScale="85" zoomScaleNormal="85" workbookViewId="0">
      <selection activeCell="B43" sqref="B4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51</v>
      </c>
      <c r="F3" s="94"/>
      <c r="G3" s="5"/>
      <c r="H3" s="6"/>
      <c r="I3" s="6"/>
      <c r="J3" s="6"/>
      <c r="K3" s="6"/>
      <c r="L3" s="6"/>
      <c r="M3" s="6"/>
      <c r="N3" s="95"/>
      <c r="O3" s="95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52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361</v>
      </c>
      <c r="D6" s="25">
        <v>227</v>
      </c>
      <c r="E6" s="25">
        <v>588</v>
      </c>
      <c r="F6" s="26">
        <f t="shared" ref="F6:F43" si="1">ROUND(E6/$E$44,3)*100</f>
        <v>35.4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347</v>
      </c>
      <c r="D7" s="25">
        <v>43</v>
      </c>
      <c r="E7" s="25">
        <v>390</v>
      </c>
      <c r="F7" s="26">
        <f t="shared" si="1"/>
        <v>23.5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84</v>
      </c>
      <c r="D8" s="25">
        <v>101</v>
      </c>
      <c r="E8" s="25">
        <v>185</v>
      </c>
      <c r="F8" s="26">
        <f t="shared" si="1"/>
        <v>11.1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69</v>
      </c>
      <c r="D9" s="25">
        <v>104</v>
      </c>
      <c r="E9" s="25">
        <v>173</v>
      </c>
      <c r="F9" s="26">
        <f t="shared" si="1"/>
        <v>10.4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27</v>
      </c>
      <c r="D10" s="25">
        <v>78</v>
      </c>
      <c r="E10" s="25">
        <v>105</v>
      </c>
      <c r="F10" s="26">
        <f t="shared" si="1"/>
        <v>6.3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52</v>
      </c>
      <c r="D11" s="25">
        <v>3</v>
      </c>
      <c r="E11" s="25">
        <v>55</v>
      </c>
      <c r="F11" s="26">
        <f t="shared" si="1"/>
        <v>3.3000000000000003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1.3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7</v>
      </c>
      <c r="D13" s="25">
        <v>13</v>
      </c>
      <c r="E13" s="25">
        <v>20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18</v>
      </c>
      <c r="C14" s="35">
        <v>10</v>
      </c>
      <c r="D14" s="35">
        <v>2</v>
      </c>
      <c r="E14" s="35">
        <v>12</v>
      </c>
      <c r="F14" s="26">
        <f t="shared" si="1"/>
        <v>0.70000000000000007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9</v>
      </c>
      <c r="B15" s="38" t="s">
        <v>20</v>
      </c>
      <c r="C15" s="39">
        <v>10</v>
      </c>
      <c r="D15" s="39">
        <v>2</v>
      </c>
      <c r="E15" s="39">
        <v>12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19</v>
      </c>
      <c r="C16" s="25">
        <v>8</v>
      </c>
      <c r="D16" s="25">
        <v>2</v>
      </c>
      <c r="E16" s="25">
        <v>10</v>
      </c>
      <c r="F16" s="26">
        <f t="shared" si="1"/>
        <v>0.6</v>
      </c>
      <c r="G16" s="29"/>
      <c r="H16" s="40" t="s">
        <v>53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52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22</v>
      </c>
      <c r="C17" s="25">
        <v>10</v>
      </c>
      <c r="D17" s="25"/>
      <c r="E17" s="25">
        <v>10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361</v>
      </c>
      <c r="K17" s="46">
        <f t="shared" si="2"/>
        <v>227</v>
      </c>
      <c r="L17" s="46">
        <f t="shared" ref="L17:L25" si="3">J17+K17</f>
        <v>588</v>
      </c>
      <c r="M17" s="47">
        <f t="shared" ref="M17:M26" si="4">ROUND(L17/$E$44,3)*100</f>
        <v>35.4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7</v>
      </c>
      <c r="D18" s="25">
        <v>1</v>
      </c>
      <c r="E18" s="25">
        <v>8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347</v>
      </c>
      <c r="K18" s="49">
        <f t="shared" si="2"/>
        <v>43</v>
      </c>
      <c r="L18" s="46">
        <f t="shared" si="3"/>
        <v>390</v>
      </c>
      <c r="M18" s="50">
        <f t="shared" si="4"/>
        <v>23.5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23</v>
      </c>
      <c r="C19" s="25">
        <v>5</v>
      </c>
      <c r="D19" s="25">
        <v>3</v>
      </c>
      <c r="E19" s="25">
        <v>8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84</v>
      </c>
      <c r="K19" s="49">
        <f t="shared" si="2"/>
        <v>101</v>
      </c>
      <c r="L19" s="46">
        <f t="shared" si="3"/>
        <v>185</v>
      </c>
      <c r="M19" s="50">
        <f t="shared" si="4"/>
        <v>11.1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2</v>
      </c>
      <c r="E20" s="25">
        <v>7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69</v>
      </c>
      <c r="K20" s="49">
        <f t="shared" si="2"/>
        <v>104</v>
      </c>
      <c r="L20" s="46">
        <f t="shared" si="3"/>
        <v>173</v>
      </c>
      <c r="M20" s="50">
        <f t="shared" si="4"/>
        <v>10.4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28</v>
      </c>
      <c r="C21" s="25">
        <v>2</v>
      </c>
      <c r="D21" s="25">
        <v>3</v>
      </c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27</v>
      </c>
      <c r="K21" s="49">
        <f t="shared" si="2"/>
        <v>78</v>
      </c>
      <c r="L21" s="46">
        <f t="shared" si="3"/>
        <v>105</v>
      </c>
      <c r="M21" s="50">
        <f t="shared" si="4"/>
        <v>6.3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27</v>
      </c>
      <c r="C22" s="25">
        <v>4</v>
      </c>
      <c r="D22" s="25">
        <v>1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52</v>
      </c>
      <c r="K22" s="49">
        <f t="shared" si="2"/>
        <v>3</v>
      </c>
      <c r="L22" s="46">
        <f t="shared" si="3"/>
        <v>55</v>
      </c>
      <c r="M22" s="50">
        <f t="shared" si="4"/>
        <v>3.3000000000000003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29</v>
      </c>
      <c r="C23" s="25">
        <v>5</v>
      </c>
      <c r="D23" s="25"/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1.3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2</v>
      </c>
      <c r="D24" s="25">
        <v>2</v>
      </c>
      <c r="E24" s="25">
        <v>4</v>
      </c>
      <c r="F24" s="26">
        <f t="shared" si="1"/>
        <v>0.2</v>
      </c>
      <c r="G24" s="29"/>
      <c r="H24" s="44">
        <v>8</v>
      </c>
      <c r="I24" s="48" t="str">
        <f t="shared" si="2"/>
        <v>ミャンマー</v>
      </c>
      <c r="J24" s="49">
        <f t="shared" si="2"/>
        <v>7</v>
      </c>
      <c r="K24" s="49">
        <f t="shared" si="2"/>
        <v>13</v>
      </c>
      <c r="L24" s="46">
        <f t="shared" si="3"/>
        <v>20</v>
      </c>
      <c r="M24" s="50">
        <f t="shared" si="4"/>
        <v>1.2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26</v>
      </c>
      <c r="C25" s="25">
        <v>3</v>
      </c>
      <c r="D25" s="25">
        <v>1</v>
      </c>
      <c r="E25" s="25">
        <v>4</v>
      </c>
      <c r="F25" s="26">
        <f t="shared" si="1"/>
        <v>0.2</v>
      </c>
      <c r="G25" s="29"/>
      <c r="H25" s="53"/>
      <c r="I25" s="54" t="str">
        <f t="shared" si="2"/>
        <v>カンボジア</v>
      </c>
      <c r="J25" s="55">
        <f t="shared" si="2"/>
        <v>10</v>
      </c>
      <c r="K25" s="55">
        <f t="shared" si="2"/>
        <v>2</v>
      </c>
      <c r="L25" s="46">
        <f t="shared" si="3"/>
        <v>12</v>
      </c>
      <c r="M25" s="50">
        <f t="shared" si="4"/>
        <v>0.70000000000000007</v>
      </c>
      <c r="O25" s="8"/>
      <c r="P25" s="8"/>
    </row>
    <row r="26" spans="1:19" ht="20.100000000000001" customHeight="1" x14ac:dyDescent="0.15">
      <c r="A26" s="23">
        <f t="shared" si="0"/>
        <v>21</v>
      </c>
      <c r="B26" s="56" t="s">
        <v>34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83</v>
      </c>
      <c r="K26" s="59">
        <f>D44-SUM(K17:K25)</f>
        <v>30</v>
      </c>
      <c r="L26" s="60">
        <f>SUM(J26:K26)</f>
        <v>113</v>
      </c>
      <c r="M26" s="61">
        <f t="shared" si="4"/>
        <v>6.8000000000000007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40</v>
      </c>
      <c r="C27" s="25"/>
      <c r="D27" s="25">
        <v>3</v>
      </c>
      <c r="E27" s="25">
        <v>3</v>
      </c>
      <c r="F27" s="26">
        <f t="shared" si="1"/>
        <v>0.2</v>
      </c>
      <c r="G27" s="62"/>
      <c r="H27" s="30"/>
      <c r="J27" s="63">
        <f>SUM(J17:J26)</f>
        <v>1054</v>
      </c>
      <c r="K27" s="63">
        <f>SUM(K17:K26)</f>
        <v>608</v>
      </c>
      <c r="L27" s="63">
        <f>SUM(L17:L26)</f>
        <v>1662</v>
      </c>
      <c r="M27" s="64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21</v>
      </c>
      <c r="B28" s="24" t="s">
        <v>31</v>
      </c>
      <c r="C28" s="25">
        <v>3</v>
      </c>
      <c r="D28" s="25"/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21</v>
      </c>
      <c r="B29" s="33" t="s">
        <v>33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21</v>
      </c>
      <c r="B30" s="24" t="s">
        <v>35</v>
      </c>
      <c r="C30" s="25">
        <v>2</v>
      </c>
      <c r="D30" s="25">
        <v>1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21</v>
      </c>
      <c r="B31" s="33" t="s">
        <v>36</v>
      </c>
      <c r="C31" s="25"/>
      <c r="D31" s="25">
        <v>3</v>
      </c>
      <c r="E31" s="25">
        <v>3</v>
      </c>
      <c r="F31" s="26">
        <f t="shared" si="1"/>
        <v>0.2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27</v>
      </c>
      <c r="B32" s="33" t="s">
        <v>42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27</v>
      </c>
      <c r="B33" s="24" t="s">
        <v>39</v>
      </c>
      <c r="C33" s="25"/>
      <c r="D33" s="25">
        <v>2</v>
      </c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27</v>
      </c>
      <c r="B34" s="24" t="s">
        <v>38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27</v>
      </c>
      <c r="B35" s="24" t="s">
        <v>41</v>
      </c>
      <c r="C35" s="25">
        <v>2</v>
      </c>
      <c r="D35" s="25"/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27</v>
      </c>
      <c r="B36" s="56" t="s">
        <v>37</v>
      </c>
      <c r="C36" s="25">
        <v>2</v>
      </c>
      <c r="D36" s="25"/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32</v>
      </c>
      <c r="B37" s="33" t="s">
        <v>54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32</v>
      </c>
      <c r="B38" s="24" t="s">
        <v>45</v>
      </c>
      <c r="C38" s="25">
        <v>1</v>
      </c>
      <c r="D38" s="25"/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55</v>
      </c>
      <c r="C39" s="25"/>
      <c r="D39" s="25">
        <v>1</v>
      </c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43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44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46</v>
      </c>
      <c r="C42" s="25"/>
      <c r="D42" s="25">
        <v>1</v>
      </c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5.5" customHeight="1" x14ac:dyDescent="0.15">
      <c r="A43" s="23"/>
      <c r="B43" s="24" t="s">
        <v>92</v>
      </c>
      <c r="C43" s="25">
        <v>1</v>
      </c>
      <c r="D43" s="25"/>
      <c r="E43" s="25">
        <v>1</v>
      </c>
      <c r="F43" s="66">
        <f t="shared" si="1"/>
        <v>0.1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1054</v>
      </c>
      <c r="D44" s="68">
        <f>SUM(D6:D43)</f>
        <v>608</v>
      </c>
      <c r="E44" s="68">
        <f>SUM(E6:E43)</f>
        <v>1662</v>
      </c>
      <c r="F44" s="69">
        <f>SUM(F6:F43)</f>
        <v>100.19999999999995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50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" zoomScale="85" zoomScaleNormal="85" workbookViewId="0">
      <selection activeCell="B43" sqref="B4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56</v>
      </c>
      <c r="F3" s="94"/>
      <c r="G3" s="5"/>
      <c r="H3" s="6"/>
      <c r="I3" s="6"/>
      <c r="J3" s="6"/>
      <c r="K3" s="6"/>
      <c r="L3" s="6"/>
      <c r="M3" s="6"/>
      <c r="N3" s="95"/>
      <c r="O3" s="95"/>
      <c r="P3" s="7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57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357</v>
      </c>
      <c r="D6" s="25">
        <v>238</v>
      </c>
      <c r="E6" s="25">
        <v>595</v>
      </c>
      <c r="F6" s="26">
        <f t="shared" ref="F6:F43" si="1">ROUND(E6/$E$44,3)*100</f>
        <v>36.6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313</v>
      </c>
      <c r="D7" s="25">
        <v>43</v>
      </c>
      <c r="E7" s="25">
        <v>356</v>
      </c>
      <c r="F7" s="26">
        <f t="shared" si="1"/>
        <v>21.9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84</v>
      </c>
      <c r="D8" s="25">
        <v>101</v>
      </c>
      <c r="E8" s="25">
        <v>185</v>
      </c>
      <c r="F8" s="26">
        <f t="shared" si="1"/>
        <v>11.4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68</v>
      </c>
      <c r="D9" s="25">
        <v>97</v>
      </c>
      <c r="E9" s="25">
        <v>165</v>
      </c>
      <c r="F9" s="26">
        <f t="shared" si="1"/>
        <v>10.199999999999999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27</v>
      </c>
      <c r="D10" s="25">
        <v>76</v>
      </c>
      <c r="E10" s="25">
        <v>103</v>
      </c>
      <c r="F10" s="26">
        <f t="shared" si="1"/>
        <v>6.3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52</v>
      </c>
      <c r="D11" s="25">
        <v>3</v>
      </c>
      <c r="E11" s="25">
        <v>55</v>
      </c>
      <c r="F11" s="26">
        <f t="shared" si="1"/>
        <v>3.4000000000000004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1.3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7</v>
      </c>
      <c r="D13" s="25">
        <v>13</v>
      </c>
      <c r="E13" s="25">
        <v>20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18</v>
      </c>
      <c r="C14" s="35">
        <v>10</v>
      </c>
      <c r="D14" s="35">
        <v>2</v>
      </c>
      <c r="E14" s="35">
        <v>12</v>
      </c>
      <c r="F14" s="26">
        <f t="shared" si="1"/>
        <v>0.70000000000000007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9</v>
      </c>
      <c r="B15" s="38" t="s">
        <v>20</v>
      </c>
      <c r="C15" s="39">
        <v>10</v>
      </c>
      <c r="D15" s="39">
        <v>2</v>
      </c>
      <c r="E15" s="39">
        <v>12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19</v>
      </c>
      <c r="C16" s="25">
        <v>8</v>
      </c>
      <c r="D16" s="25">
        <v>2</v>
      </c>
      <c r="E16" s="25">
        <v>10</v>
      </c>
      <c r="F16" s="26">
        <f t="shared" si="1"/>
        <v>0.6</v>
      </c>
      <c r="G16" s="29"/>
      <c r="H16" s="40" t="s">
        <v>21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57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22</v>
      </c>
      <c r="C17" s="25">
        <v>10</v>
      </c>
      <c r="D17" s="25"/>
      <c r="E17" s="25">
        <v>10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357</v>
      </c>
      <c r="K17" s="46">
        <f t="shared" si="2"/>
        <v>238</v>
      </c>
      <c r="L17" s="46">
        <f t="shared" ref="L17:L25" si="3">J17+K17</f>
        <v>595</v>
      </c>
      <c r="M17" s="47">
        <f t="shared" ref="M17:M26" si="4">ROUND(L17/$E$44,3)*100</f>
        <v>36.6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8</v>
      </c>
      <c r="D18" s="25">
        <v>1</v>
      </c>
      <c r="E18" s="25">
        <v>9</v>
      </c>
      <c r="F18" s="26">
        <f t="shared" si="1"/>
        <v>0.6</v>
      </c>
      <c r="G18" s="29"/>
      <c r="H18" s="44">
        <v>2</v>
      </c>
      <c r="I18" s="48" t="str">
        <f t="shared" si="2"/>
        <v>インドネシア</v>
      </c>
      <c r="J18" s="49">
        <f t="shared" si="2"/>
        <v>313</v>
      </c>
      <c r="K18" s="49">
        <f t="shared" si="2"/>
        <v>43</v>
      </c>
      <c r="L18" s="46">
        <f t="shared" si="3"/>
        <v>356</v>
      </c>
      <c r="M18" s="50">
        <f t="shared" si="4"/>
        <v>21.9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14</v>
      </c>
      <c r="B19" s="24" t="s">
        <v>23</v>
      </c>
      <c r="C19" s="25">
        <v>5</v>
      </c>
      <c r="D19" s="25">
        <v>3</v>
      </c>
      <c r="E19" s="25">
        <v>8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84</v>
      </c>
      <c r="K19" s="49">
        <f t="shared" si="2"/>
        <v>101</v>
      </c>
      <c r="L19" s="46">
        <f t="shared" si="3"/>
        <v>185</v>
      </c>
      <c r="M19" s="50">
        <f t="shared" si="4"/>
        <v>11.4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2</v>
      </c>
      <c r="E20" s="25">
        <v>7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68</v>
      </c>
      <c r="K20" s="49">
        <f t="shared" si="2"/>
        <v>97</v>
      </c>
      <c r="L20" s="46">
        <f t="shared" si="3"/>
        <v>165</v>
      </c>
      <c r="M20" s="50">
        <f t="shared" si="4"/>
        <v>10.199999999999999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29</v>
      </c>
      <c r="C21" s="25">
        <v>5</v>
      </c>
      <c r="D21" s="25"/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27</v>
      </c>
      <c r="K21" s="49">
        <f t="shared" si="2"/>
        <v>76</v>
      </c>
      <c r="L21" s="46">
        <f t="shared" si="3"/>
        <v>103</v>
      </c>
      <c r="M21" s="50">
        <f t="shared" si="4"/>
        <v>6.3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27</v>
      </c>
      <c r="C22" s="25">
        <v>4</v>
      </c>
      <c r="D22" s="25">
        <v>1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52</v>
      </c>
      <c r="K22" s="49">
        <f t="shared" si="2"/>
        <v>3</v>
      </c>
      <c r="L22" s="46">
        <f t="shared" si="3"/>
        <v>55</v>
      </c>
      <c r="M22" s="50">
        <f t="shared" si="4"/>
        <v>3.4000000000000004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28</v>
      </c>
      <c r="C23" s="25">
        <v>2</v>
      </c>
      <c r="D23" s="25">
        <v>3</v>
      </c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1.3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2</v>
      </c>
      <c r="D24" s="25">
        <v>2</v>
      </c>
      <c r="E24" s="25">
        <v>4</v>
      </c>
      <c r="F24" s="26">
        <f t="shared" si="1"/>
        <v>0.2</v>
      </c>
      <c r="G24" s="29"/>
      <c r="H24" s="44">
        <v>8</v>
      </c>
      <c r="I24" s="48" t="str">
        <f t="shared" si="2"/>
        <v>ミャンマー</v>
      </c>
      <c r="J24" s="49">
        <f t="shared" si="2"/>
        <v>7</v>
      </c>
      <c r="K24" s="49">
        <f t="shared" si="2"/>
        <v>13</v>
      </c>
      <c r="L24" s="46">
        <f t="shared" si="3"/>
        <v>20</v>
      </c>
      <c r="M24" s="50">
        <f t="shared" si="4"/>
        <v>1.2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カンボジア</v>
      </c>
      <c r="J25" s="55">
        <f t="shared" si="2"/>
        <v>10</v>
      </c>
      <c r="K25" s="55">
        <f t="shared" si="2"/>
        <v>2</v>
      </c>
      <c r="L25" s="46">
        <f t="shared" si="3"/>
        <v>12</v>
      </c>
      <c r="M25" s="50">
        <f t="shared" si="4"/>
        <v>0.70000000000000007</v>
      </c>
      <c r="O25" s="8"/>
      <c r="P25" s="8"/>
    </row>
    <row r="26" spans="1:19" ht="20.100000000000001" customHeight="1" x14ac:dyDescent="0.15">
      <c r="A26" s="23">
        <f t="shared" si="0"/>
        <v>20</v>
      </c>
      <c r="B26" s="56" t="s">
        <v>40</v>
      </c>
      <c r="C26" s="25"/>
      <c r="D26" s="25">
        <v>3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83</v>
      </c>
      <c r="K26" s="59">
        <f>D44-SUM(K17:K25)</f>
        <v>29</v>
      </c>
      <c r="L26" s="60">
        <f>SUM(J26:K26)</f>
        <v>112</v>
      </c>
      <c r="M26" s="61">
        <f t="shared" si="4"/>
        <v>6.9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31</v>
      </c>
      <c r="C27" s="25">
        <v>3</v>
      </c>
      <c r="D27" s="25"/>
      <c r="E27" s="25">
        <v>3</v>
      </c>
      <c r="F27" s="26">
        <f t="shared" si="1"/>
        <v>0.2</v>
      </c>
      <c r="G27" s="62"/>
      <c r="H27" s="30"/>
      <c r="J27" s="63">
        <f>SUM(J17:J26)</f>
        <v>1015</v>
      </c>
      <c r="K27" s="63">
        <f>SUM(K17:K26)</f>
        <v>609</v>
      </c>
      <c r="L27" s="63">
        <f>SUM(L17:L26)</f>
        <v>1624</v>
      </c>
      <c r="M27" s="64">
        <f>SUM(M17:M26)</f>
        <v>99.90000000000002</v>
      </c>
      <c r="O27" s="8"/>
      <c r="P27" s="8"/>
    </row>
    <row r="28" spans="1:19" ht="20.100000000000001" customHeight="1" x14ac:dyDescent="0.15">
      <c r="A28" s="23">
        <f t="shared" si="0"/>
        <v>20</v>
      </c>
      <c r="B28" s="24" t="s">
        <v>26</v>
      </c>
      <c r="C28" s="25">
        <v>3</v>
      </c>
      <c r="D28" s="25"/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20</v>
      </c>
      <c r="B29" s="33" t="s">
        <v>34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20</v>
      </c>
      <c r="B30" s="24" t="s">
        <v>36</v>
      </c>
      <c r="C30" s="25"/>
      <c r="D30" s="25">
        <v>3</v>
      </c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26</v>
      </c>
      <c r="B31" s="33" t="s">
        <v>33</v>
      </c>
      <c r="C31" s="25">
        <v>1</v>
      </c>
      <c r="D31" s="25">
        <v>1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26</v>
      </c>
      <c r="B32" s="33" t="s">
        <v>42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26</v>
      </c>
      <c r="B33" s="24" t="s">
        <v>38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26</v>
      </c>
      <c r="B34" s="24" t="s">
        <v>37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26</v>
      </c>
      <c r="B35" s="24" t="s">
        <v>41</v>
      </c>
      <c r="C35" s="25">
        <v>2</v>
      </c>
      <c r="D35" s="25"/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26</v>
      </c>
      <c r="B36" s="56" t="s">
        <v>39</v>
      </c>
      <c r="C36" s="25"/>
      <c r="D36" s="25">
        <v>2</v>
      </c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32</v>
      </c>
      <c r="B37" s="33" t="s">
        <v>54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32</v>
      </c>
      <c r="B38" s="24" t="s">
        <v>58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55</v>
      </c>
      <c r="C39" s="25"/>
      <c r="D39" s="25">
        <v>1</v>
      </c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43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45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44</v>
      </c>
      <c r="C42" s="25">
        <v>1</v>
      </c>
      <c r="D42" s="25"/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5.5" customHeight="1" x14ac:dyDescent="0.15">
      <c r="A43" s="23"/>
      <c r="B43" s="24" t="s">
        <v>93</v>
      </c>
      <c r="C43" s="25">
        <v>1</v>
      </c>
      <c r="D43" s="25"/>
      <c r="E43" s="25">
        <v>1</v>
      </c>
      <c r="F43" s="66">
        <f t="shared" si="1"/>
        <v>0.1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1015</v>
      </c>
      <c r="D44" s="68">
        <f>SUM(D6:D43)</f>
        <v>609</v>
      </c>
      <c r="E44" s="68">
        <f>SUM(E6:E43)</f>
        <v>1624</v>
      </c>
      <c r="F44" s="69">
        <f>SUM(F6:F43)</f>
        <v>99.999999999999943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50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" zoomScale="85" zoomScaleNormal="85" workbookViewId="0">
      <selection activeCell="O10" sqref="O10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59</v>
      </c>
      <c r="F3" s="94"/>
      <c r="G3" s="5"/>
      <c r="H3" s="6"/>
      <c r="I3" s="6"/>
      <c r="J3" s="6"/>
      <c r="K3" s="6"/>
      <c r="L3" s="6"/>
      <c r="M3" s="6"/>
      <c r="N3" s="95"/>
      <c r="O3" s="95"/>
      <c r="P3" s="7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60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52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358</v>
      </c>
      <c r="D6" s="25">
        <v>237</v>
      </c>
      <c r="E6" s="25">
        <v>595</v>
      </c>
      <c r="F6" s="26">
        <f t="shared" ref="F6:F43" si="1">ROUND(E6/$E$44,3)*100</f>
        <v>36.799999999999997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314</v>
      </c>
      <c r="D7" s="25">
        <v>43</v>
      </c>
      <c r="E7" s="25">
        <v>357</v>
      </c>
      <c r="F7" s="26">
        <f t="shared" si="1"/>
        <v>22.1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83</v>
      </c>
      <c r="D8" s="25">
        <v>101</v>
      </c>
      <c r="E8" s="25">
        <v>184</v>
      </c>
      <c r="F8" s="26">
        <f t="shared" si="1"/>
        <v>11.4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67</v>
      </c>
      <c r="D9" s="25">
        <v>96</v>
      </c>
      <c r="E9" s="25">
        <v>163</v>
      </c>
      <c r="F9" s="26">
        <f t="shared" si="1"/>
        <v>10.100000000000001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26</v>
      </c>
      <c r="D10" s="25">
        <v>77</v>
      </c>
      <c r="E10" s="25">
        <v>103</v>
      </c>
      <c r="F10" s="26">
        <f t="shared" si="1"/>
        <v>6.4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52</v>
      </c>
      <c r="D11" s="25">
        <v>3</v>
      </c>
      <c r="E11" s="25">
        <v>55</v>
      </c>
      <c r="F11" s="26">
        <f t="shared" si="1"/>
        <v>3.4000000000000004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1.3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4</v>
      </c>
      <c r="D13" s="25">
        <v>11</v>
      </c>
      <c r="E13" s="25">
        <v>15</v>
      </c>
      <c r="F13" s="26">
        <f t="shared" si="1"/>
        <v>0.89999999999999991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20</v>
      </c>
      <c r="C14" s="35">
        <v>11</v>
      </c>
      <c r="D14" s="35">
        <v>2</v>
      </c>
      <c r="E14" s="35">
        <v>13</v>
      </c>
      <c r="F14" s="26">
        <f t="shared" si="1"/>
        <v>0.8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18</v>
      </c>
      <c r="C15" s="39">
        <v>10</v>
      </c>
      <c r="D15" s="39">
        <v>2</v>
      </c>
      <c r="E15" s="39">
        <v>12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22</v>
      </c>
      <c r="C16" s="25">
        <v>10</v>
      </c>
      <c r="D16" s="25"/>
      <c r="E16" s="25">
        <v>10</v>
      </c>
      <c r="F16" s="26">
        <f t="shared" si="1"/>
        <v>0.6</v>
      </c>
      <c r="G16" s="29"/>
      <c r="H16" s="40" t="s">
        <v>61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62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19</v>
      </c>
      <c r="C17" s="25">
        <v>8</v>
      </c>
      <c r="D17" s="25">
        <v>2</v>
      </c>
      <c r="E17" s="25">
        <v>10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358</v>
      </c>
      <c r="K17" s="46">
        <f t="shared" si="2"/>
        <v>237</v>
      </c>
      <c r="L17" s="46">
        <f t="shared" ref="L17:L25" si="3">J17+K17</f>
        <v>595</v>
      </c>
      <c r="M17" s="47">
        <f t="shared" ref="M17:M26" si="4">ROUND(L17/$E$44,3)*100</f>
        <v>36.799999999999997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7</v>
      </c>
      <c r="D18" s="25">
        <v>1</v>
      </c>
      <c r="E18" s="25">
        <v>8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314</v>
      </c>
      <c r="K18" s="49">
        <f t="shared" si="2"/>
        <v>43</v>
      </c>
      <c r="L18" s="46">
        <f t="shared" si="3"/>
        <v>357</v>
      </c>
      <c r="M18" s="50">
        <f t="shared" si="4"/>
        <v>22.1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23</v>
      </c>
      <c r="C19" s="25">
        <v>5</v>
      </c>
      <c r="D19" s="25">
        <v>3</v>
      </c>
      <c r="E19" s="25">
        <v>8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83</v>
      </c>
      <c r="K19" s="49">
        <f t="shared" si="2"/>
        <v>101</v>
      </c>
      <c r="L19" s="46">
        <f t="shared" si="3"/>
        <v>184</v>
      </c>
      <c r="M19" s="50">
        <f t="shared" si="4"/>
        <v>11.4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25</v>
      </c>
      <c r="C20" s="25">
        <v>5</v>
      </c>
      <c r="D20" s="25">
        <v>2</v>
      </c>
      <c r="E20" s="25">
        <v>7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67</v>
      </c>
      <c r="K20" s="49">
        <f t="shared" si="2"/>
        <v>96</v>
      </c>
      <c r="L20" s="46">
        <f t="shared" si="3"/>
        <v>163</v>
      </c>
      <c r="M20" s="50">
        <f t="shared" si="4"/>
        <v>10.100000000000001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30</v>
      </c>
      <c r="C21" s="25">
        <v>3</v>
      </c>
      <c r="D21" s="25">
        <v>2</v>
      </c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26</v>
      </c>
      <c r="K21" s="49">
        <f t="shared" si="2"/>
        <v>77</v>
      </c>
      <c r="L21" s="46">
        <f t="shared" si="3"/>
        <v>103</v>
      </c>
      <c r="M21" s="50">
        <f t="shared" si="4"/>
        <v>6.4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28</v>
      </c>
      <c r="C22" s="25">
        <v>2</v>
      </c>
      <c r="D22" s="25">
        <v>3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52</v>
      </c>
      <c r="K22" s="49">
        <f t="shared" si="2"/>
        <v>3</v>
      </c>
      <c r="L22" s="46">
        <f t="shared" si="3"/>
        <v>55</v>
      </c>
      <c r="M22" s="50">
        <f t="shared" si="4"/>
        <v>3.4000000000000004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29</v>
      </c>
      <c r="C23" s="25">
        <v>5</v>
      </c>
      <c r="D23" s="25"/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1.3</v>
      </c>
      <c r="O23" s="8"/>
      <c r="P23" s="8"/>
    </row>
    <row r="24" spans="1:19" ht="20.100000000000001" customHeight="1" x14ac:dyDescent="0.15">
      <c r="A24" s="23">
        <f t="shared" si="0"/>
        <v>16</v>
      </c>
      <c r="B24" s="24" t="s">
        <v>27</v>
      </c>
      <c r="C24" s="25">
        <v>4</v>
      </c>
      <c r="D24" s="25">
        <v>1</v>
      </c>
      <c r="E24" s="25">
        <v>5</v>
      </c>
      <c r="F24" s="26">
        <f t="shared" si="1"/>
        <v>0.3</v>
      </c>
      <c r="G24" s="29"/>
      <c r="H24" s="44">
        <v>8</v>
      </c>
      <c r="I24" s="48" t="str">
        <f t="shared" si="2"/>
        <v>ミャンマー</v>
      </c>
      <c r="J24" s="49">
        <f t="shared" si="2"/>
        <v>4</v>
      </c>
      <c r="K24" s="49">
        <f t="shared" si="2"/>
        <v>11</v>
      </c>
      <c r="L24" s="46">
        <f t="shared" si="3"/>
        <v>15</v>
      </c>
      <c r="M24" s="50">
        <f t="shared" si="4"/>
        <v>0.89999999999999991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パキスタン</v>
      </c>
      <c r="J25" s="55">
        <f t="shared" si="2"/>
        <v>11</v>
      </c>
      <c r="K25" s="55">
        <f t="shared" si="2"/>
        <v>2</v>
      </c>
      <c r="L25" s="46">
        <f t="shared" si="3"/>
        <v>13</v>
      </c>
      <c r="M25" s="50">
        <f t="shared" si="4"/>
        <v>0.8</v>
      </c>
      <c r="O25" s="8"/>
      <c r="P25" s="8"/>
    </row>
    <row r="26" spans="1:19" ht="20.100000000000001" customHeight="1" x14ac:dyDescent="0.15">
      <c r="A26" s="23">
        <f t="shared" si="0"/>
        <v>20</v>
      </c>
      <c r="B26" s="56" t="s">
        <v>40</v>
      </c>
      <c r="C26" s="25"/>
      <c r="D26" s="25">
        <v>3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81</v>
      </c>
      <c r="K26" s="59">
        <f>D44-SUM(K17:K25)</f>
        <v>29</v>
      </c>
      <c r="L26" s="60">
        <f>SUM(J26:K26)</f>
        <v>110</v>
      </c>
      <c r="M26" s="61">
        <f t="shared" si="4"/>
        <v>6.8000000000000007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34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1010</v>
      </c>
      <c r="K27" s="63">
        <f>SUM(K17:K26)</f>
        <v>606</v>
      </c>
      <c r="L27" s="63">
        <f>SUM(L17:L26)</f>
        <v>1616</v>
      </c>
      <c r="M27" s="64">
        <f>SUM(M17:M26)</f>
        <v>100.00000000000001</v>
      </c>
      <c r="O27" s="8"/>
      <c r="P27" s="8"/>
    </row>
    <row r="28" spans="1:19" ht="20.100000000000001" customHeight="1" x14ac:dyDescent="0.15">
      <c r="A28" s="23">
        <f t="shared" si="0"/>
        <v>20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20</v>
      </c>
      <c r="B29" s="33" t="s">
        <v>31</v>
      </c>
      <c r="C29" s="25">
        <v>3</v>
      </c>
      <c r="D29" s="25"/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25</v>
      </c>
      <c r="B30" s="24" t="s">
        <v>26</v>
      </c>
      <c r="C30" s="25">
        <v>2</v>
      </c>
      <c r="D30" s="25"/>
      <c r="E30" s="25">
        <v>2</v>
      </c>
      <c r="F30" s="65">
        <f t="shared" si="1"/>
        <v>0.1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25</v>
      </c>
      <c r="B31" s="33" t="s">
        <v>38</v>
      </c>
      <c r="C31" s="25">
        <v>2</v>
      </c>
      <c r="D31" s="25"/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25</v>
      </c>
      <c r="B32" s="33" t="s">
        <v>33</v>
      </c>
      <c r="C32" s="25">
        <v>1</v>
      </c>
      <c r="D32" s="25">
        <v>1</v>
      </c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25</v>
      </c>
      <c r="B33" s="24" t="s">
        <v>41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25</v>
      </c>
      <c r="B34" s="24" t="s">
        <v>37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25</v>
      </c>
      <c r="B35" s="24" t="s">
        <v>39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25</v>
      </c>
      <c r="B36" s="56" t="s">
        <v>42</v>
      </c>
      <c r="C36" s="25">
        <v>2</v>
      </c>
      <c r="D36" s="25"/>
      <c r="E36" s="25">
        <v>2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32</v>
      </c>
      <c r="B37" s="33" t="s">
        <v>54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32</v>
      </c>
      <c r="B38" s="24" t="s">
        <v>44</v>
      </c>
      <c r="C38" s="25">
        <v>1</v>
      </c>
      <c r="D38" s="25"/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55</v>
      </c>
      <c r="C39" s="25"/>
      <c r="D39" s="25">
        <v>1</v>
      </c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45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43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46</v>
      </c>
      <c r="C42" s="25"/>
      <c r="D42" s="25">
        <v>1</v>
      </c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5.5" hidden="1" customHeight="1" x14ac:dyDescent="0.15">
      <c r="A43" s="23"/>
      <c r="B43" s="24"/>
      <c r="C43" s="25"/>
      <c r="D43" s="25"/>
      <c r="E43" s="25"/>
      <c r="F43" s="66">
        <f t="shared" si="1"/>
        <v>0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1010</v>
      </c>
      <c r="D44" s="68">
        <f>SUM(D6:D43)</f>
        <v>606</v>
      </c>
      <c r="E44" s="68">
        <f>SUM(E6:E43)</f>
        <v>1616</v>
      </c>
      <c r="F44" s="69">
        <f>SUM(F6:F43)</f>
        <v>99.999999999999943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63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" zoomScale="85" zoomScaleNormal="85" workbookViewId="0">
      <selection activeCell="P20" sqref="P20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64</v>
      </c>
      <c r="F3" s="94"/>
      <c r="G3" s="5"/>
      <c r="H3" s="6"/>
      <c r="I3" s="6"/>
      <c r="J3" s="6"/>
      <c r="K3" s="6"/>
      <c r="L3" s="6"/>
      <c r="M3" s="6"/>
      <c r="N3" s="95"/>
      <c r="O3" s="95"/>
      <c r="P3" s="80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60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62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347</v>
      </c>
      <c r="D6" s="25">
        <v>230</v>
      </c>
      <c r="E6" s="25">
        <v>577</v>
      </c>
      <c r="F6" s="26">
        <f t="shared" ref="F6:F43" si="1">ROUND(E6/$E$44,3)*100</f>
        <v>37.700000000000003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284</v>
      </c>
      <c r="D7" s="25">
        <v>43</v>
      </c>
      <c r="E7" s="25">
        <v>327</v>
      </c>
      <c r="F7" s="26">
        <f t="shared" si="1"/>
        <v>21.4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82</v>
      </c>
      <c r="D8" s="25">
        <v>100</v>
      </c>
      <c r="E8" s="25">
        <v>182</v>
      </c>
      <c r="F8" s="26">
        <f t="shared" si="1"/>
        <v>11.899999999999999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67</v>
      </c>
      <c r="D9" s="25">
        <v>96</v>
      </c>
      <c r="E9" s="25">
        <v>163</v>
      </c>
      <c r="F9" s="26">
        <f t="shared" si="1"/>
        <v>10.7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26</v>
      </c>
      <c r="D10" s="25">
        <v>77</v>
      </c>
      <c r="E10" s="25">
        <v>103</v>
      </c>
      <c r="F10" s="26">
        <f t="shared" si="1"/>
        <v>6.7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27</v>
      </c>
      <c r="D11" s="25">
        <v>3</v>
      </c>
      <c r="E11" s="25">
        <v>30</v>
      </c>
      <c r="F11" s="26">
        <f t="shared" si="1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4</v>
      </c>
      <c r="D13" s="25">
        <v>11</v>
      </c>
      <c r="E13" s="25">
        <v>15</v>
      </c>
      <c r="F13" s="26">
        <f t="shared" si="1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18</v>
      </c>
      <c r="C14" s="35">
        <v>9</v>
      </c>
      <c r="D14" s="35">
        <v>2</v>
      </c>
      <c r="E14" s="35">
        <v>11</v>
      </c>
      <c r="F14" s="26">
        <f t="shared" si="1"/>
        <v>0.70000000000000007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19</v>
      </c>
      <c r="C15" s="39">
        <v>8</v>
      </c>
      <c r="D15" s="39">
        <v>2</v>
      </c>
      <c r="E15" s="39">
        <v>10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20</v>
      </c>
      <c r="C16" s="25">
        <v>7</v>
      </c>
      <c r="D16" s="25">
        <v>2</v>
      </c>
      <c r="E16" s="25">
        <v>9</v>
      </c>
      <c r="F16" s="26">
        <f t="shared" si="1"/>
        <v>0.6</v>
      </c>
      <c r="G16" s="29"/>
      <c r="H16" s="40" t="s">
        <v>53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65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5</v>
      </c>
      <c r="D17" s="25">
        <v>3</v>
      </c>
      <c r="E17" s="25">
        <v>8</v>
      </c>
      <c r="F17" s="26">
        <f t="shared" si="1"/>
        <v>0.5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347</v>
      </c>
      <c r="K17" s="46">
        <f t="shared" si="2"/>
        <v>230</v>
      </c>
      <c r="L17" s="46">
        <f t="shared" ref="L17:L25" si="3">J17+K17</f>
        <v>577</v>
      </c>
      <c r="M17" s="47">
        <f t="shared" ref="M17:M26" si="4">ROUND(L17/$E$44,3)*100</f>
        <v>37.700000000000003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6</v>
      </c>
      <c r="D18" s="25">
        <v>1</v>
      </c>
      <c r="E18" s="25">
        <v>7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284</v>
      </c>
      <c r="K18" s="49">
        <f t="shared" si="2"/>
        <v>43</v>
      </c>
      <c r="L18" s="46">
        <f t="shared" si="3"/>
        <v>327</v>
      </c>
      <c r="M18" s="50">
        <f t="shared" si="4"/>
        <v>21.4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22</v>
      </c>
      <c r="C19" s="25">
        <v>7</v>
      </c>
      <c r="D19" s="25"/>
      <c r="E19" s="25">
        <v>7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82</v>
      </c>
      <c r="K19" s="49">
        <f t="shared" si="2"/>
        <v>100</v>
      </c>
      <c r="L19" s="46">
        <f t="shared" si="3"/>
        <v>182</v>
      </c>
      <c r="M19" s="50">
        <f t="shared" si="4"/>
        <v>11.899999999999999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25</v>
      </c>
      <c r="C20" s="25">
        <v>5</v>
      </c>
      <c r="D20" s="25">
        <v>2</v>
      </c>
      <c r="E20" s="25">
        <v>7</v>
      </c>
      <c r="F20" s="26">
        <f t="shared" si="1"/>
        <v>0.5</v>
      </c>
      <c r="G20" s="29"/>
      <c r="H20" s="44">
        <v>4</v>
      </c>
      <c r="I20" s="48" t="str">
        <f t="shared" si="2"/>
        <v>中国</v>
      </c>
      <c r="J20" s="49">
        <f t="shared" si="2"/>
        <v>67</v>
      </c>
      <c r="K20" s="49">
        <f t="shared" si="2"/>
        <v>96</v>
      </c>
      <c r="L20" s="46">
        <f t="shared" si="3"/>
        <v>163</v>
      </c>
      <c r="M20" s="50">
        <f t="shared" si="4"/>
        <v>10.7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29</v>
      </c>
      <c r="C21" s="25">
        <v>5</v>
      </c>
      <c r="D21" s="25"/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26</v>
      </c>
      <c r="K21" s="49">
        <f t="shared" si="2"/>
        <v>77</v>
      </c>
      <c r="L21" s="46">
        <f t="shared" si="3"/>
        <v>103</v>
      </c>
      <c r="M21" s="50">
        <f t="shared" si="4"/>
        <v>6.7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30</v>
      </c>
      <c r="C22" s="25">
        <v>3</v>
      </c>
      <c r="D22" s="25">
        <v>2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27</v>
      </c>
      <c r="K22" s="49">
        <f t="shared" si="2"/>
        <v>3</v>
      </c>
      <c r="L22" s="46">
        <f t="shared" si="3"/>
        <v>30</v>
      </c>
      <c r="M22" s="50">
        <f t="shared" si="4"/>
        <v>2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28</v>
      </c>
      <c r="C23" s="25">
        <v>2</v>
      </c>
      <c r="D23" s="25">
        <v>3</v>
      </c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27</v>
      </c>
      <c r="C24" s="25">
        <v>3</v>
      </c>
      <c r="D24" s="25">
        <v>1</v>
      </c>
      <c r="E24" s="25">
        <v>4</v>
      </c>
      <c r="F24" s="26">
        <f t="shared" si="1"/>
        <v>0.3</v>
      </c>
      <c r="G24" s="29"/>
      <c r="H24" s="44">
        <v>8</v>
      </c>
      <c r="I24" s="48" t="str">
        <f t="shared" si="2"/>
        <v>ミャンマー</v>
      </c>
      <c r="J24" s="49">
        <f t="shared" si="2"/>
        <v>4</v>
      </c>
      <c r="K24" s="49">
        <f t="shared" si="2"/>
        <v>11</v>
      </c>
      <c r="L24" s="46">
        <f t="shared" si="3"/>
        <v>15</v>
      </c>
      <c r="M24" s="50">
        <f t="shared" si="4"/>
        <v>1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カンボジア</v>
      </c>
      <c r="J25" s="55">
        <f t="shared" si="2"/>
        <v>9</v>
      </c>
      <c r="K25" s="55">
        <f t="shared" si="2"/>
        <v>2</v>
      </c>
      <c r="L25" s="46">
        <f t="shared" si="3"/>
        <v>11</v>
      </c>
      <c r="M25" s="50">
        <f t="shared" si="4"/>
        <v>0.70000000000000007</v>
      </c>
      <c r="O25" s="8"/>
      <c r="P25" s="8"/>
    </row>
    <row r="26" spans="1:19" ht="20.100000000000001" customHeight="1" x14ac:dyDescent="0.15">
      <c r="A26" s="23">
        <f t="shared" si="0"/>
        <v>20</v>
      </c>
      <c r="B26" s="56" t="s">
        <v>34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72</v>
      </c>
      <c r="K26" s="59">
        <f>D44-SUM(K17:K25)</f>
        <v>29</v>
      </c>
      <c r="L26" s="60">
        <f>SUM(J26:K26)</f>
        <v>101</v>
      </c>
      <c r="M26" s="61">
        <f t="shared" si="4"/>
        <v>6.6000000000000005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40</v>
      </c>
      <c r="C27" s="25"/>
      <c r="D27" s="25">
        <v>3</v>
      </c>
      <c r="E27" s="25">
        <v>3</v>
      </c>
      <c r="F27" s="26">
        <f t="shared" si="1"/>
        <v>0.2</v>
      </c>
      <c r="G27" s="62"/>
      <c r="H27" s="30"/>
      <c r="J27" s="63">
        <f>SUM(J17:J26)</f>
        <v>932</v>
      </c>
      <c r="K27" s="63">
        <f>SUM(K17:K26)</f>
        <v>598</v>
      </c>
      <c r="L27" s="63">
        <f>SUM(L17:L26)</f>
        <v>1530</v>
      </c>
      <c r="M27" s="64">
        <f>SUM(M17:M26)</f>
        <v>100.10000000000001</v>
      </c>
      <c r="O27" s="8"/>
      <c r="P27" s="8"/>
    </row>
    <row r="28" spans="1:19" ht="20.100000000000001" customHeight="1" x14ac:dyDescent="0.15">
      <c r="A28" s="23">
        <f t="shared" si="0"/>
        <v>20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20</v>
      </c>
      <c r="B29" s="33" t="s">
        <v>31</v>
      </c>
      <c r="C29" s="25">
        <v>3</v>
      </c>
      <c r="D29" s="25"/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25</v>
      </c>
      <c r="B30" s="24" t="s">
        <v>26</v>
      </c>
      <c r="C30" s="25">
        <v>2</v>
      </c>
      <c r="D30" s="25"/>
      <c r="E30" s="25">
        <v>2</v>
      </c>
      <c r="F30" s="65">
        <f t="shared" si="1"/>
        <v>0.1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25</v>
      </c>
      <c r="B31" s="33" t="s">
        <v>38</v>
      </c>
      <c r="C31" s="25">
        <v>2</v>
      </c>
      <c r="D31" s="25"/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25</v>
      </c>
      <c r="B32" s="33" t="s">
        <v>33</v>
      </c>
      <c r="C32" s="25">
        <v>1</v>
      </c>
      <c r="D32" s="25">
        <v>1</v>
      </c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25</v>
      </c>
      <c r="B33" s="24" t="s">
        <v>41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25</v>
      </c>
      <c r="B34" s="24" t="s">
        <v>39</v>
      </c>
      <c r="C34" s="25"/>
      <c r="D34" s="25">
        <v>2</v>
      </c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25</v>
      </c>
      <c r="B35" s="24" t="s">
        <v>37</v>
      </c>
      <c r="C35" s="25">
        <v>2</v>
      </c>
      <c r="D35" s="25"/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31</v>
      </c>
      <c r="B36" s="56" t="s">
        <v>54</v>
      </c>
      <c r="C36" s="25">
        <v>1</v>
      </c>
      <c r="D36" s="25"/>
      <c r="E36" s="25">
        <v>1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31</v>
      </c>
      <c r="B37" s="33" t="s">
        <v>55</v>
      </c>
      <c r="C37" s="25"/>
      <c r="D37" s="25">
        <v>1</v>
      </c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31</v>
      </c>
      <c r="B38" s="24" t="s">
        <v>44</v>
      </c>
      <c r="C38" s="25">
        <v>1</v>
      </c>
      <c r="D38" s="25"/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43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42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45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46</v>
      </c>
      <c r="C42" s="25"/>
      <c r="D42" s="25">
        <v>1</v>
      </c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5.5" hidden="1" customHeight="1" x14ac:dyDescent="0.15">
      <c r="A43" s="23"/>
      <c r="B43" s="24"/>
      <c r="C43" s="25"/>
      <c r="D43" s="25"/>
      <c r="E43" s="25"/>
      <c r="F43" s="66">
        <f t="shared" si="1"/>
        <v>0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932</v>
      </c>
      <c r="D44" s="68">
        <f>SUM(D6:D43)</f>
        <v>598</v>
      </c>
      <c r="E44" s="68">
        <f>SUM(E6:E43)</f>
        <v>1530</v>
      </c>
      <c r="F44" s="69">
        <f>SUM(F6:F43)</f>
        <v>100.29999999999994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63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" zoomScale="85" zoomScaleNormal="85" workbookViewId="0">
      <selection activeCell="O28" sqref="O28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66</v>
      </c>
      <c r="F3" s="94"/>
      <c r="G3" s="5"/>
      <c r="H3" s="6"/>
      <c r="I3" s="6"/>
      <c r="J3" s="6"/>
      <c r="K3" s="6"/>
      <c r="L3" s="6"/>
      <c r="M3" s="6"/>
      <c r="N3" s="95"/>
      <c r="O3" s="95"/>
      <c r="P3" s="8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67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349</v>
      </c>
      <c r="D6" s="25">
        <v>224</v>
      </c>
      <c r="E6" s="25">
        <v>573</v>
      </c>
      <c r="F6" s="26">
        <f t="shared" ref="F6:F43" si="1">ROUND(E6/$E$44,3)*100</f>
        <v>37.799999999999997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281</v>
      </c>
      <c r="D7" s="25">
        <v>45</v>
      </c>
      <c r="E7" s="25">
        <v>326</v>
      </c>
      <c r="F7" s="26">
        <f t="shared" si="1"/>
        <v>21.5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81</v>
      </c>
      <c r="D8" s="25">
        <v>101</v>
      </c>
      <c r="E8" s="25">
        <v>182</v>
      </c>
      <c r="F8" s="26">
        <f t="shared" si="1"/>
        <v>12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66</v>
      </c>
      <c r="D9" s="25">
        <v>96</v>
      </c>
      <c r="E9" s="25">
        <v>162</v>
      </c>
      <c r="F9" s="26">
        <f t="shared" si="1"/>
        <v>10.7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26</v>
      </c>
      <c r="D10" s="25">
        <v>77</v>
      </c>
      <c r="E10" s="25">
        <v>103</v>
      </c>
      <c r="F10" s="26">
        <f t="shared" si="1"/>
        <v>6.8000000000000007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27</v>
      </c>
      <c r="D11" s="25">
        <v>3</v>
      </c>
      <c r="E11" s="25">
        <v>30</v>
      </c>
      <c r="F11" s="26">
        <f t="shared" si="1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16</v>
      </c>
      <c r="C13" s="25">
        <v>5</v>
      </c>
      <c r="D13" s="25">
        <v>10</v>
      </c>
      <c r="E13" s="25">
        <v>15</v>
      </c>
      <c r="F13" s="26">
        <f t="shared" si="1"/>
        <v>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18</v>
      </c>
      <c r="C14" s="35">
        <v>8</v>
      </c>
      <c r="D14" s="35">
        <v>2</v>
      </c>
      <c r="E14" s="35">
        <v>10</v>
      </c>
      <c r="F14" s="26">
        <f t="shared" si="1"/>
        <v>0.70000000000000007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9</v>
      </c>
      <c r="B15" s="38" t="s">
        <v>19</v>
      </c>
      <c r="C15" s="39">
        <v>8</v>
      </c>
      <c r="D15" s="39">
        <v>2</v>
      </c>
      <c r="E15" s="39">
        <v>10</v>
      </c>
      <c r="F15" s="26">
        <f t="shared" si="1"/>
        <v>0.70000000000000007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20</v>
      </c>
      <c r="C16" s="25">
        <v>7</v>
      </c>
      <c r="D16" s="25">
        <v>2</v>
      </c>
      <c r="E16" s="25">
        <v>9</v>
      </c>
      <c r="F16" s="26">
        <f t="shared" si="1"/>
        <v>0.6</v>
      </c>
      <c r="G16" s="29"/>
      <c r="H16" s="40" t="s">
        <v>21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67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5</v>
      </c>
      <c r="D17" s="25">
        <v>3</v>
      </c>
      <c r="E17" s="25">
        <v>8</v>
      </c>
      <c r="F17" s="26">
        <f t="shared" si="1"/>
        <v>0.5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349</v>
      </c>
      <c r="K17" s="46">
        <f t="shared" si="2"/>
        <v>224</v>
      </c>
      <c r="L17" s="46">
        <f t="shared" ref="L17:L25" si="3">J17+K17</f>
        <v>573</v>
      </c>
      <c r="M17" s="47">
        <f t="shared" ref="M17:M26" si="4">ROUND(L17/$E$44,3)*100</f>
        <v>37.799999999999997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22</v>
      </c>
      <c r="C18" s="25">
        <v>6</v>
      </c>
      <c r="D18" s="25"/>
      <c r="E18" s="25">
        <v>6</v>
      </c>
      <c r="F18" s="26">
        <f t="shared" si="1"/>
        <v>0.4</v>
      </c>
      <c r="G18" s="29"/>
      <c r="H18" s="44">
        <v>2</v>
      </c>
      <c r="I18" s="48" t="str">
        <f t="shared" si="2"/>
        <v>インドネシア</v>
      </c>
      <c r="J18" s="49">
        <f t="shared" si="2"/>
        <v>281</v>
      </c>
      <c r="K18" s="49">
        <f t="shared" si="2"/>
        <v>45</v>
      </c>
      <c r="L18" s="46">
        <f t="shared" si="3"/>
        <v>326</v>
      </c>
      <c r="M18" s="50">
        <f t="shared" si="4"/>
        <v>21.5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24</v>
      </c>
      <c r="C19" s="25">
        <v>6</v>
      </c>
      <c r="D19" s="25"/>
      <c r="E19" s="25">
        <v>6</v>
      </c>
      <c r="F19" s="26">
        <f t="shared" si="1"/>
        <v>0.4</v>
      </c>
      <c r="G19" s="29"/>
      <c r="H19" s="44">
        <v>3</v>
      </c>
      <c r="I19" s="48" t="str">
        <f t="shared" si="2"/>
        <v>韓国</v>
      </c>
      <c r="J19" s="49">
        <f t="shared" si="2"/>
        <v>81</v>
      </c>
      <c r="K19" s="49">
        <f t="shared" si="2"/>
        <v>101</v>
      </c>
      <c r="L19" s="46">
        <f t="shared" si="3"/>
        <v>182</v>
      </c>
      <c r="M19" s="50">
        <f t="shared" si="4"/>
        <v>12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25</v>
      </c>
      <c r="C20" s="25">
        <v>4</v>
      </c>
      <c r="D20" s="25">
        <v>2</v>
      </c>
      <c r="E20" s="25">
        <v>6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66</v>
      </c>
      <c r="K20" s="49">
        <f t="shared" si="2"/>
        <v>96</v>
      </c>
      <c r="L20" s="46">
        <f t="shared" si="3"/>
        <v>162</v>
      </c>
      <c r="M20" s="50">
        <f t="shared" si="4"/>
        <v>10.7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29</v>
      </c>
      <c r="C21" s="25">
        <v>5</v>
      </c>
      <c r="D21" s="25"/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26</v>
      </c>
      <c r="K21" s="49">
        <f t="shared" si="2"/>
        <v>77</v>
      </c>
      <c r="L21" s="46">
        <f t="shared" si="3"/>
        <v>103</v>
      </c>
      <c r="M21" s="50">
        <f t="shared" si="4"/>
        <v>6.8000000000000007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30</v>
      </c>
      <c r="C22" s="25">
        <v>3</v>
      </c>
      <c r="D22" s="25">
        <v>2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27</v>
      </c>
      <c r="K22" s="49">
        <f t="shared" si="2"/>
        <v>3</v>
      </c>
      <c r="L22" s="46">
        <f t="shared" si="3"/>
        <v>30</v>
      </c>
      <c r="M22" s="50">
        <f t="shared" si="4"/>
        <v>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27</v>
      </c>
      <c r="C23" s="25">
        <v>3</v>
      </c>
      <c r="D23" s="25">
        <v>1</v>
      </c>
      <c r="E23" s="25">
        <v>4</v>
      </c>
      <c r="F23" s="26">
        <f t="shared" si="1"/>
        <v>0.3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31</v>
      </c>
      <c r="C24" s="25">
        <v>3</v>
      </c>
      <c r="D24" s="25"/>
      <c r="E24" s="25">
        <v>3</v>
      </c>
      <c r="F24" s="26">
        <f t="shared" si="1"/>
        <v>0.2</v>
      </c>
      <c r="G24" s="29"/>
      <c r="H24" s="44">
        <v>8</v>
      </c>
      <c r="I24" s="48" t="str">
        <f t="shared" si="2"/>
        <v>ミャンマー</v>
      </c>
      <c r="J24" s="49">
        <f t="shared" si="2"/>
        <v>5</v>
      </c>
      <c r="K24" s="49">
        <f t="shared" si="2"/>
        <v>10</v>
      </c>
      <c r="L24" s="46">
        <f t="shared" si="3"/>
        <v>15</v>
      </c>
      <c r="M24" s="50">
        <f t="shared" si="4"/>
        <v>1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35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カンボジア</v>
      </c>
      <c r="J25" s="55">
        <f t="shared" si="2"/>
        <v>8</v>
      </c>
      <c r="K25" s="55">
        <f t="shared" si="2"/>
        <v>2</v>
      </c>
      <c r="L25" s="46">
        <f t="shared" si="3"/>
        <v>10</v>
      </c>
      <c r="M25" s="50">
        <f t="shared" si="4"/>
        <v>0.70000000000000007</v>
      </c>
      <c r="O25" s="8"/>
      <c r="P25" s="8"/>
    </row>
    <row r="26" spans="1:19" ht="20.100000000000001" customHeight="1" x14ac:dyDescent="0.15">
      <c r="A26" s="23">
        <f t="shared" si="0"/>
        <v>19</v>
      </c>
      <c r="B26" s="56" t="s">
        <v>34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68</v>
      </c>
      <c r="K26" s="59">
        <f>D44-SUM(K17:K25)</f>
        <v>26</v>
      </c>
      <c r="L26" s="60">
        <f>SUM(J26:K26)</f>
        <v>94</v>
      </c>
      <c r="M26" s="61">
        <f t="shared" si="4"/>
        <v>6.2</v>
      </c>
      <c r="O26" s="8"/>
      <c r="P26" s="8"/>
    </row>
    <row r="27" spans="1:19" ht="20.100000000000001" customHeight="1" x14ac:dyDescent="0.15">
      <c r="A27" s="23">
        <f t="shared" si="0"/>
        <v>19</v>
      </c>
      <c r="B27" s="24" t="s">
        <v>28</v>
      </c>
      <c r="C27" s="25">
        <v>1</v>
      </c>
      <c r="D27" s="25">
        <v>2</v>
      </c>
      <c r="E27" s="25">
        <v>3</v>
      </c>
      <c r="F27" s="26">
        <f t="shared" si="1"/>
        <v>0.2</v>
      </c>
      <c r="G27" s="62"/>
      <c r="H27" s="30"/>
      <c r="J27" s="63">
        <f>SUM(J17:J26)</f>
        <v>925</v>
      </c>
      <c r="K27" s="63">
        <f>SUM(K17:K26)</f>
        <v>591</v>
      </c>
      <c r="L27" s="63">
        <f>SUM(L17:L26)</f>
        <v>1516</v>
      </c>
      <c r="M27" s="64">
        <f>SUM(M17:M26)</f>
        <v>100.10000000000001</v>
      </c>
      <c r="O27" s="8"/>
      <c r="P27" s="8"/>
    </row>
    <row r="28" spans="1:19" ht="20.100000000000001" customHeight="1" x14ac:dyDescent="0.15">
      <c r="A28" s="23">
        <f t="shared" si="0"/>
        <v>19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24</v>
      </c>
      <c r="B29" s="33" t="s">
        <v>37</v>
      </c>
      <c r="C29" s="25">
        <v>2</v>
      </c>
      <c r="D29" s="25"/>
      <c r="E29" s="25">
        <v>2</v>
      </c>
      <c r="F29" s="26">
        <f t="shared" si="1"/>
        <v>0.1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24</v>
      </c>
      <c r="B30" s="24" t="s">
        <v>40</v>
      </c>
      <c r="C30" s="25"/>
      <c r="D30" s="25">
        <v>2</v>
      </c>
      <c r="E30" s="25">
        <v>2</v>
      </c>
      <c r="F30" s="65">
        <f t="shared" si="1"/>
        <v>0.1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24</v>
      </c>
      <c r="B31" s="33" t="s">
        <v>33</v>
      </c>
      <c r="C31" s="25">
        <v>1</v>
      </c>
      <c r="D31" s="25">
        <v>1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24</v>
      </c>
      <c r="B32" s="33" t="s">
        <v>38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24</v>
      </c>
      <c r="B33" s="24" t="s">
        <v>26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24</v>
      </c>
      <c r="B34" s="24" t="s">
        <v>41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24</v>
      </c>
      <c r="B35" s="24" t="s">
        <v>39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31</v>
      </c>
      <c r="B36" s="56" t="s">
        <v>54</v>
      </c>
      <c r="C36" s="25">
        <v>1</v>
      </c>
      <c r="D36" s="25"/>
      <c r="E36" s="25">
        <v>1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31</v>
      </c>
      <c r="B37" s="33" t="s">
        <v>45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31</v>
      </c>
      <c r="B38" s="24" t="s">
        <v>55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43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42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46</v>
      </c>
      <c r="C41" s="25"/>
      <c r="D41" s="25">
        <v>1</v>
      </c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hidden="1" customHeight="1" x14ac:dyDescent="0.15">
      <c r="A42" s="23"/>
      <c r="B42" s="24"/>
      <c r="C42" s="25"/>
      <c r="D42" s="25"/>
      <c r="E42" s="25"/>
      <c r="F42" s="66">
        <f t="shared" si="1"/>
        <v>0</v>
      </c>
      <c r="G42" s="62"/>
      <c r="H42" s="30"/>
      <c r="J42" s="63"/>
      <c r="K42" s="63"/>
      <c r="L42" s="63"/>
      <c r="M42" s="64"/>
    </row>
    <row r="43" spans="1:29" ht="25.5" hidden="1" customHeight="1" x14ac:dyDescent="0.15">
      <c r="A43" s="23"/>
      <c r="B43" s="24"/>
      <c r="C43" s="25"/>
      <c r="D43" s="25"/>
      <c r="E43" s="25"/>
      <c r="F43" s="66">
        <f t="shared" si="1"/>
        <v>0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925</v>
      </c>
      <c r="D44" s="68">
        <f>SUM(D6:D43)</f>
        <v>591</v>
      </c>
      <c r="E44" s="68">
        <f>SUM(E6:E43)</f>
        <v>1516</v>
      </c>
      <c r="F44" s="69">
        <f>SUM(F6:F43)</f>
        <v>100.09999999999995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50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opLeftCell="B19" zoomScale="85" zoomScaleNormal="85" workbookViewId="0">
      <selection activeCell="P13" sqref="P1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68</v>
      </c>
      <c r="F3" s="94"/>
      <c r="G3" s="5"/>
      <c r="H3" s="6"/>
      <c r="I3" s="6"/>
      <c r="J3" s="6"/>
      <c r="K3" s="6"/>
      <c r="L3" s="6"/>
      <c r="M3" s="6"/>
      <c r="N3" s="95"/>
      <c r="O3" s="95"/>
      <c r="P3" s="82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69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70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339</v>
      </c>
      <c r="D6" s="25">
        <v>217</v>
      </c>
      <c r="E6" s="25">
        <v>556</v>
      </c>
      <c r="F6" s="26">
        <f t="shared" ref="F6:F43" si="1">ROUND(E6/$E$44,3)*100</f>
        <v>37.799999999999997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248</v>
      </c>
      <c r="D7" s="25">
        <v>41</v>
      </c>
      <c r="E7" s="25">
        <v>289</v>
      </c>
      <c r="F7" s="26">
        <f t="shared" si="1"/>
        <v>19.600000000000001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81</v>
      </c>
      <c r="D8" s="25">
        <v>102</v>
      </c>
      <c r="E8" s="25">
        <v>183</v>
      </c>
      <c r="F8" s="26">
        <f t="shared" si="1"/>
        <v>12.4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68</v>
      </c>
      <c r="D9" s="25">
        <v>96</v>
      </c>
      <c r="E9" s="25">
        <v>164</v>
      </c>
      <c r="F9" s="26">
        <f t="shared" si="1"/>
        <v>11.1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26</v>
      </c>
      <c r="D10" s="25">
        <v>77</v>
      </c>
      <c r="E10" s="25">
        <v>103</v>
      </c>
      <c r="F10" s="26">
        <f t="shared" si="1"/>
        <v>7.0000000000000009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15</v>
      </c>
      <c r="C11" s="25">
        <v>27</v>
      </c>
      <c r="D11" s="25">
        <v>3</v>
      </c>
      <c r="E11" s="25">
        <v>30</v>
      </c>
      <c r="F11" s="26">
        <f t="shared" si="1"/>
        <v>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17</v>
      </c>
      <c r="C12" s="25">
        <v>14</v>
      </c>
      <c r="D12" s="25">
        <v>7</v>
      </c>
      <c r="E12" s="25">
        <v>21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18</v>
      </c>
      <c r="C13" s="25">
        <v>16</v>
      </c>
      <c r="D13" s="25">
        <v>3</v>
      </c>
      <c r="E13" s="25">
        <v>19</v>
      </c>
      <c r="F13" s="26">
        <f t="shared" si="1"/>
        <v>1.3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16</v>
      </c>
      <c r="C14" s="35">
        <v>5</v>
      </c>
      <c r="D14" s="35">
        <v>10</v>
      </c>
      <c r="E14" s="35">
        <v>15</v>
      </c>
      <c r="F14" s="26">
        <f t="shared" si="1"/>
        <v>1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19</v>
      </c>
      <c r="C15" s="39">
        <v>7</v>
      </c>
      <c r="D15" s="39">
        <v>2</v>
      </c>
      <c r="E15" s="39">
        <v>9</v>
      </c>
      <c r="F15" s="26">
        <f t="shared" si="1"/>
        <v>0.6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10</v>
      </c>
      <c r="B16" s="33" t="s">
        <v>20</v>
      </c>
      <c r="C16" s="25">
        <v>7</v>
      </c>
      <c r="D16" s="25">
        <v>2</v>
      </c>
      <c r="E16" s="25">
        <v>9</v>
      </c>
      <c r="F16" s="26">
        <f t="shared" si="1"/>
        <v>0.6</v>
      </c>
      <c r="G16" s="29"/>
      <c r="H16" s="40" t="s">
        <v>71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70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5</v>
      </c>
      <c r="D17" s="25">
        <v>3</v>
      </c>
      <c r="E17" s="25">
        <v>8</v>
      </c>
      <c r="F17" s="26">
        <f t="shared" si="1"/>
        <v>0.5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339</v>
      </c>
      <c r="K17" s="46">
        <f t="shared" si="2"/>
        <v>217</v>
      </c>
      <c r="L17" s="46">
        <f t="shared" ref="L17:L25" si="3">J17+K17</f>
        <v>556</v>
      </c>
      <c r="M17" s="47">
        <f t="shared" ref="M17:M26" si="4">ROUND(L17/$E$44,3)*100</f>
        <v>37.799999999999997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24</v>
      </c>
      <c r="C18" s="25">
        <v>6</v>
      </c>
      <c r="D18" s="25"/>
      <c r="E18" s="25">
        <v>6</v>
      </c>
      <c r="F18" s="26">
        <f t="shared" si="1"/>
        <v>0.4</v>
      </c>
      <c r="G18" s="29"/>
      <c r="H18" s="44">
        <v>2</v>
      </c>
      <c r="I18" s="48" t="str">
        <f t="shared" si="2"/>
        <v>インドネシア</v>
      </c>
      <c r="J18" s="49">
        <f t="shared" si="2"/>
        <v>248</v>
      </c>
      <c r="K18" s="49">
        <f t="shared" si="2"/>
        <v>41</v>
      </c>
      <c r="L18" s="46">
        <f t="shared" si="3"/>
        <v>289</v>
      </c>
      <c r="M18" s="50">
        <f t="shared" si="4"/>
        <v>19.600000000000001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13</v>
      </c>
      <c r="B19" s="24" t="s">
        <v>25</v>
      </c>
      <c r="C19" s="25">
        <v>4</v>
      </c>
      <c r="D19" s="25">
        <v>2</v>
      </c>
      <c r="E19" s="25">
        <v>6</v>
      </c>
      <c r="F19" s="26">
        <f t="shared" si="1"/>
        <v>0.4</v>
      </c>
      <c r="G19" s="29"/>
      <c r="H19" s="44">
        <v>3</v>
      </c>
      <c r="I19" s="48" t="str">
        <f t="shared" si="2"/>
        <v>韓国</v>
      </c>
      <c r="J19" s="49">
        <f t="shared" si="2"/>
        <v>81</v>
      </c>
      <c r="K19" s="49">
        <f t="shared" si="2"/>
        <v>102</v>
      </c>
      <c r="L19" s="46">
        <f t="shared" si="3"/>
        <v>183</v>
      </c>
      <c r="M19" s="50">
        <f t="shared" si="4"/>
        <v>12.4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29</v>
      </c>
      <c r="C20" s="25">
        <v>5</v>
      </c>
      <c r="D20" s="25"/>
      <c r="E20" s="25">
        <v>5</v>
      </c>
      <c r="F20" s="26">
        <f t="shared" si="1"/>
        <v>0.3</v>
      </c>
      <c r="G20" s="29"/>
      <c r="H20" s="44">
        <v>4</v>
      </c>
      <c r="I20" s="48" t="str">
        <f t="shared" si="2"/>
        <v>中国</v>
      </c>
      <c r="J20" s="49">
        <f t="shared" si="2"/>
        <v>68</v>
      </c>
      <c r="K20" s="49">
        <f t="shared" si="2"/>
        <v>96</v>
      </c>
      <c r="L20" s="46">
        <f t="shared" si="3"/>
        <v>164</v>
      </c>
      <c r="M20" s="50">
        <f t="shared" si="4"/>
        <v>11.1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22</v>
      </c>
      <c r="C21" s="25">
        <v>5</v>
      </c>
      <c r="D21" s="25"/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26</v>
      </c>
      <c r="K21" s="49">
        <f t="shared" si="2"/>
        <v>77</v>
      </c>
      <c r="L21" s="46">
        <f t="shared" si="3"/>
        <v>103</v>
      </c>
      <c r="M21" s="50">
        <f t="shared" si="4"/>
        <v>7.0000000000000009</v>
      </c>
      <c r="O21" s="8"/>
      <c r="P21" s="8"/>
    </row>
    <row r="22" spans="1:19" ht="20.100000000000001" customHeight="1" x14ac:dyDescent="0.15">
      <c r="A22" s="23">
        <f t="shared" si="0"/>
        <v>15</v>
      </c>
      <c r="B22" s="24" t="s">
        <v>30</v>
      </c>
      <c r="C22" s="25">
        <v>3</v>
      </c>
      <c r="D22" s="25">
        <v>2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マレーシア</v>
      </c>
      <c r="J22" s="49">
        <f t="shared" si="2"/>
        <v>27</v>
      </c>
      <c r="K22" s="49">
        <f t="shared" si="2"/>
        <v>3</v>
      </c>
      <c r="L22" s="46">
        <f t="shared" si="3"/>
        <v>30</v>
      </c>
      <c r="M22" s="50">
        <f t="shared" si="4"/>
        <v>2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34</v>
      </c>
      <c r="C23" s="25">
        <v>2</v>
      </c>
      <c r="D23" s="25">
        <v>1</v>
      </c>
      <c r="E23" s="25">
        <v>3</v>
      </c>
      <c r="F23" s="26">
        <f t="shared" si="1"/>
        <v>0.2</v>
      </c>
      <c r="G23" s="29"/>
      <c r="H23" s="44">
        <v>7</v>
      </c>
      <c r="I23" s="48" t="str">
        <f t="shared" si="2"/>
        <v>朝鮮</v>
      </c>
      <c r="J23" s="49">
        <f t="shared" si="2"/>
        <v>14</v>
      </c>
      <c r="K23" s="49">
        <f t="shared" si="2"/>
        <v>7</v>
      </c>
      <c r="L23" s="46">
        <f t="shared" si="3"/>
        <v>21</v>
      </c>
      <c r="M23" s="50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28</v>
      </c>
      <c r="C24" s="25">
        <v>1</v>
      </c>
      <c r="D24" s="25">
        <v>2</v>
      </c>
      <c r="E24" s="25">
        <v>3</v>
      </c>
      <c r="F24" s="26">
        <f t="shared" si="1"/>
        <v>0.2</v>
      </c>
      <c r="G24" s="29"/>
      <c r="H24" s="44">
        <v>8</v>
      </c>
      <c r="I24" s="48" t="str">
        <f t="shared" si="2"/>
        <v>カンボジア</v>
      </c>
      <c r="J24" s="49">
        <f t="shared" si="2"/>
        <v>16</v>
      </c>
      <c r="K24" s="49">
        <f t="shared" si="2"/>
        <v>3</v>
      </c>
      <c r="L24" s="46">
        <f t="shared" si="3"/>
        <v>19</v>
      </c>
      <c r="M24" s="50">
        <f t="shared" si="4"/>
        <v>1.3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37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ミャンマー</v>
      </c>
      <c r="J25" s="55">
        <f t="shared" si="2"/>
        <v>5</v>
      </c>
      <c r="K25" s="55">
        <f t="shared" si="2"/>
        <v>10</v>
      </c>
      <c r="L25" s="46">
        <f t="shared" si="3"/>
        <v>15</v>
      </c>
      <c r="M25" s="50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18</v>
      </c>
      <c r="B26" s="56" t="s">
        <v>31</v>
      </c>
      <c r="C26" s="25">
        <v>3</v>
      </c>
      <c r="D26" s="25"/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C44-SUM(J17:J25)</f>
        <v>64</v>
      </c>
      <c r="K26" s="59">
        <f>D44-SUM(K17:K25)</f>
        <v>27</v>
      </c>
      <c r="L26" s="60">
        <f>SUM(J26:K26)</f>
        <v>91</v>
      </c>
      <c r="M26" s="61">
        <f t="shared" si="4"/>
        <v>6.2</v>
      </c>
      <c r="O26" s="8"/>
      <c r="P26" s="8"/>
    </row>
    <row r="27" spans="1:19" ht="20.100000000000001" customHeight="1" x14ac:dyDescent="0.15">
      <c r="A27" s="23">
        <f t="shared" si="0"/>
        <v>18</v>
      </c>
      <c r="B27" s="24" t="s">
        <v>27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2"/>
      <c r="H27" s="30"/>
      <c r="J27" s="63">
        <f>SUM(J17:J26)</f>
        <v>888</v>
      </c>
      <c r="K27" s="63">
        <f>SUM(K17:K26)</f>
        <v>583</v>
      </c>
      <c r="L27" s="63">
        <f>SUM(L17:L26)</f>
        <v>1471</v>
      </c>
      <c r="M27" s="64">
        <f>SUM(M17:M26)</f>
        <v>99.8</v>
      </c>
      <c r="O27" s="8"/>
      <c r="P27" s="8"/>
    </row>
    <row r="28" spans="1:19" ht="20.100000000000001" customHeight="1" x14ac:dyDescent="0.15">
      <c r="A28" s="23">
        <f t="shared" si="0"/>
        <v>18</v>
      </c>
      <c r="B28" s="24" t="s">
        <v>36</v>
      </c>
      <c r="C28" s="25"/>
      <c r="D28" s="25">
        <v>3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24</v>
      </c>
      <c r="B29" s="33" t="s">
        <v>33</v>
      </c>
      <c r="C29" s="25">
        <v>1</v>
      </c>
      <c r="D29" s="25">
        <v>1</v>
      </c>
      <c r="E29" s="25">
        <v>2</v>
      </c>
      <c r="F29" s="26">
        <f t="shared" si="1"/>
        <v>0.1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24</v>
      </c>
      <c r="B30" s="24" t="s">
        <v>40</v>
      </c>
      <c r="C30" s="25"/>
      <c r="D30" s="25">
        <v>2</v>
      </c>
      <c r="E30" s="25">
        <v>2</v>
      </c>
      <c r="F30" s="65">
        <f t="shared" si="1"/>
        <v>0.1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24</v>
      </c>
      <c r="B31" s="33" t="s">
        <v>35</v>
      </c>
      <c r="C31" s="25">
        <v>1</v>
      </c>
      <c r="D31" s="25">
        <v>1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24</v>
      </c>
      <c r="B32" s="33" t="s">
        <v>41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24</v>
      </c>
      <c r="B33" s="24" t="s">
        <v>26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24</v>
      </c>
      <c r="B34" s="24" t="s">
        <v>38</v>
      </c>
      <c r="C34" s="25">
        <v>2</v>
      </c>
      <c r="D34" s="25"/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24</v>
      </c>
      <c r="B35" s="24" t="s">
        <v>39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31</v>
      </c>
      <c r="B36" s="56" t="s">
        <v>54</v>
      </c>
      <c r="C36" s="25">
        <v>1</v>
      </c>
      <c r="D36" s="25"/>
      <c r="E36" s="25">
        <v>1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31</v>
      </c>
      <c r="B37" s="33" t="s">
        <v>45</v>
      </c>
      <c r="C37" s="25">
        <v>1</v>
      </c>
      <c r="D37" s="25"/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31</v>
      </c>
      <c r="B38" s="24" t="s">
        <v>55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43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42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46</v>
      </c>
      <c r="C41" s="25"/>
      <c r="D41" s="25">
        <v>1</v>
      </c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hidden="1" customHeight="1" x14ac:dyDescent="0.15">
      <c r="A42" s="23"/>
      <c r="B42" s="24"/>
      <c r="C42" s="25"/>
      <c r="D42" s="25"/>
      <c r="E42" s="25"/>
      <c r="F42" s="66">
        <f t="shared" si="1"/>
        <v>0</v>
      </c>
      <c r="G42" s="62"/>
      <c r="H42" s="30"/>
      <c r="J42" s="63"/>
      <c r="K42" s="63"/>
      <c r="L42" s="63"/>
      <c r="M42" s="64"/>
    </row>
    <row r="43" spans="1:29" ht="25.5" hidden="1" customHeight="1" x14ac:dyDescent="0.15">
      <c r="A43" s="23"/>
      <c r="B43" s="24"/>
      <c r="C43" s="25"/>
      <c r="D43" s="25"/>
      <c r="E43" s="25"/>
      <c r="F43" s="66">
        <f t="shared" si="1"/>
        <v>0</v>
      </c>
      <c r="G43" s="62"/>
      <c r="H43" s="30"/>
      <c r="J43" s="63"/>
      <c r="K43" s="63"/>
      <c r="L43" s="63"/>
      <c r="M43" s="64"/>
    </row>
    <row r="44" spans="1:29" ht="20.100000000000001" customHeight="1" x14ac:dyDescent="0.15">
      <c r="A44" s="67"/>
      <c r="B44" s="56" t="s">
        <v>47</v>
      </c>
      <c r="C44" s="68">
        <f>SUM(C6:C43)</f>
        <v>888</v>
      </c>
      <c r="D44" s="68">
        <f>SUM(D6:D43)</f>
        <v>583</v>
      </c>
      <c r="E44" s="68">
        <f>SUM(E6:E43)</f>
        <v>1471</v>
      </c>
      <c r="F44" s="69">
        <f>SUM(F6:F43)</f>
        <v>99.499999999999929</v>
      </c>
      <c r="G44" s="62"/>
      <c r="H44" s="30"/>
      <c r="I44" s="32" t="s">
        <v>48</v>
      </c>
      <c r="J44" s="63"/>
      <c r="K44" s="63"/>
      <c r="L44" s="63"/>
      <c r="M44" s="64"/>
    </row>
    <row r="45" spans="1:29" ht="18" customHeight="1" x14ac:dyDescent="0.15">
      <c r="A45" s="29"/>
      <c r="B45" s="27"/>
      <c r="C45" s="70"/>
      <c r="D45" s="70"/>
      <c r="E45" s="20"/>
      <c r="F45" s="29"/>
      <c r="G45" s="67"/>
      <c r="H45" s="30"/>
      <c r="I45" s="71" t="s">
        <v>49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I46" s="71" t="s">
        <v>72</v>
      </c>
      <c r="J46" s="51"/>
      <c r="K46" s="51"/>
      <c r="L46" s="51"/>
      <c r="M46" s="51"/>
    </row>
    <row r="47" spans="1:29" ht="18" customHeight="1" x14ac:dyDescent="0.15">
      <c r="A47" s="29"/>
      <c r="B47" s="27"/>
      <c r="C47" s="70"/>
      <c r="D47" s="70"/>
      <c r="E47" s="20"/>
      <c r="F47" s="29"/>
      <c r="G47" s="29"/>
      <c r="H47" s="30"/>
      <c r="V47" s="72"/>
      <c r="W47" s="72"/>
      <c r="X47" s="72"/>
      <c r="Y47" s="72"/>
      <c r="Z47" s="72"/>
      <c r="AA47" s="72"/>
      <c r="AB47" s="72"/>
      <c r="AC47" s="72"/>
    </row>
    <row r="48" spans="1:29" ht="18" customHeight="1" x14ac:dyDescent="0.15">
      <c r="A48" s="29"/>
      <c r="B48" s="73"/>
      <c r="C48" s="70"/>
      <c r="D48" s="70"/>
      <c r="E48" s="20"/>
      <c r="F48" s="29"/>
      <c r="G48" s="29"/>
      <c r="H48" s="30"/>
      <c r="Q48" s="72"/>
      <c r="R48" s="72"/>
      <c r="S48" s="72"/>
      <c r="T48" s="72"/>
      <c r="U48" s="72"/>
    </row>
    <row r="49" spans="1:17" ht="18" customHeight="1" x14ac:dyDescent="0.15">
      <c r="A49" s="67"/>
      <c r="B49" s="73"/>
      <c r="C49" s="70"/>
      <c r="D49" s="70"/>
      <c r="E49" s="70"/>
      <c r="F49" s="67"/>
      <c r="G49" s="29"/>
      <c r="H49" s="30"/>
    </row>
    <row r="50" spans="1:17" ht="18" customHeight="1" x14ac:dyDescent="0.15">
      <c r="A50" s="74"/>
      <c r="C50" s="74"/>
      <c r="D50" s="74"/>
      <c r="E50" s="74"/>
      <c r="F50" s="74"/>
      <c r="G50" s="67"/>
      <c r="H50" s="30"/>
    </row>
    <row r="51" spans="1:17" ht="18" customHeight="1" x14ac:dyDescent="0.15">
      <c r="G51" s="74"/>
      <c r="H51" s="75"/>
    </row>
    <row r="52" spans="1:17" ht="11.25" customHeight="1" x14ac:dyDescent="0.15">
      <c r="H52" s="74"/>
      <c r="N52" s="74"/>
      <c r="O52" s="74"/>
      <c r="P52" s="74"/>
      <c r="Q52" s="74"/>
    </row>
    <row r="54" spans="1:17" x14ac:dyDescent="0.15">
      <c r="I54" s="74"/>
      <c r="J54" s="74"/>
      <c r="K54" s="74"/>
      <c r="L54" s="74"/>
      <c r="M54" s="74"/>
    </row>
    <row r="57" spans="1:17" x14ac:dyDescent="0.15">
      <c r="E57" s="76"/>
    </row>
    <row r="62" spans="1:17" x14ac:dyDescent="0.15">
      <c r="K62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9" zoomScale="85" zoomScaleNormal="85" workbookViewId="0">
      <selection activeCell="I38" sqref="I38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73</v>
      </c>
      <c r="F3" s="94"/>
      <c r="G3" s="5"/>
      <c r="H3" s="6"/>
      <c r="I3" s="6"/>
      <c r="J3" s="6"/>
      <c r="K3" s="6"/>
      <c r="L3" s="6"/>
      <c r="M3" s="6"/>
      <c r="N3" s="95"/>
      <c r="O3" s="95"/>
      <c r="P3" s="8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74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75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334</v>
      </c>
      <c r="D6" s="25">
        <v>210</v>
      </c>
      <c r="E6" s="25">
        <v>544</v>
      </c>
      <c r="F6" s="26">
        <f t="shared" ref="F6:F42" si="1">ROUND(E6/$E$43,3)*100</f>
        <v>37.4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224</v>
      </c>
      <c r="D7" s="25">
        <v>41</v>
      </c>
      <c r="E7" s="25">
        <v>265</v>
      </c>
      <c r="F7" s="26">
        <f t="shared" si="1"/>
        <v>18.2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80</v>
      </c>
      <c r="D8" s="25">
        <v>102</v>
      </c>
      <c r="E8" s="25">
        <v>182</v>
      </c>
      <c r="F8" s="26">
        <f t="shared" si="1"/>
        <v>12.5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66</v>
      </c>
      <c r="D9" s="25">
        <v>95</v>
      </c>
      <c r="E9" s="25">
        <v>161</v>
      </c>
      <c r="F9" s="26">
        <f t="shared" si="1"/>
        <v>11.1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29</v>
      </c>
      <c r="D10" s="25">
        <v>77</v>
      </c>
      <c r="E10" s="25">
        <v>106</v>
      </c>
      <c r="F10" s="26">
        <f t="shared" si="1"/>
        <v>7.3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18</v>
      </c>
      <c r="C11" s="25">
        <v>28</v>
      </c>
      <c r="D11" s="25">
        <v>6</v>
      </c>
      <c r="E11" s="25">
        <v>34</v>
      </c>
      <c r="F11" s="26">
        <f t="shared" si="1"/>
        <v>2.2999999999999998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27</v>
      </c>
      <c r="D12" s="25">
        <v>3</v>
      </c>
      <c r="E12" s="25">
        <v>30</v>
      </c>
      <c r="F12" s="26">
        <f t="shared" si="1"/>
        <v>2.1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14</v>
      </c>
      <c r="D13" s="25">
        <v>7</v>
      </c>
      <c r="E13" s="25">
        <v>21</v>
      </c>
      <c r="F13" s="26">
        <f t="shared" si="1"/>
        <v>1.4000000000000001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24" t="s">
        <v>16</v>
      </c>
      <c r="C14" s="25">
        <v>5</v>
      </c>
      <c r="D14" s="25">
        <v>10</v>
      </c>
      <c r="E14" s="25">
        <v>15</v>
      </c>
      <c r="F14" s="26">
        <f t="shared" si="1"/>
        <v>1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4" t="s">
        <v>19</v>
      </c>
      <c r="C15" s="35">
        <v>8</v>
      </c>
      <c r="D15" s="35">
        <v>5</v>
      </c>
      <c r="E15" s="35">
        <v>13</v>
      </c>
      <c r="F15" s="26">
        <f t="shared" si="1"/>
        <v>0.89999999999999991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8" t="s">
        <v>25</v>
      </c>
      <c r="C16" s="39">
        <v>6</v>
      </c>
      <c r="D16" s="39">
        <v>3</v>
      </c>
      <c r="E16" s="39">
        <v>9</v>
      </c>
      <c r="F16" s="26">
        <f t="shared" si="1"/>
        <v>0.6</v>
      </c>
      <c r="G16" s="29"/>
      <c r="H16" s="40" t="s">
        <v>76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75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23</v>
      </c>
      <c r="C17" s="25">
        <v>6</v>
      </c>
      <c r="D17" s="25">
        <v>3</v>
      </c>
      <c r="E17" s="25">
        <v>9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334</v>
      </c>
      <c r="K17" s="46">
        <f t="shared" si="2"/>
        <v>210</v>
      </c>
      <c r="L17" s="46">
        <f t="shared" ref="L17:L25" si="3">J17+K17</f>
        <v>544</v>
      </c>
      <c r="M17" s="47">
        <f t="shared" ref="M17:M26" si="4">ROUND(L17/$E$43,3)*100</f>
        <v>37.4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33" t="s">
        <v>20</v>
      </c>
      <c r="C18" s="25">
        <v>6</v>
      </c>
      <c r="D18" s="25">
        <v>2</v>
      </c>
      <c r="E18" s="25">
        <v>8</v>
      </c>
      <c r="F18" s="26">
        <f t="shared" si="1"/>
        <v>0.5</v>
      </c>
      <c r="G18" s="29"/>
      <c r="H18" s="44">
        <v>2</v>
      </c>
      <c r="I18" s="48" t="str">
        <f t="shared" si="2"/>
        <v>インドネシア</v>
      </c>
      <c r="J18" s="49">
        <f t="shared" si="2"/>
        <v>224</v>
      </c>
      <c r="K18" s="49">
        <f t="shared" si="2"/>
        <v>41</v>
      </c>
      <c r="L18" s="46">
        <f t="shared" si="3"/>
        <v>265</v>
      </c>
      <c r="M18" s="50">
        <f t="shared" si="4"/>
        <v>18.2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14</v>
      </c>
      <c r="B19" s="24" t="s">
        <v>24</v>
      </c>
      <c r="C19" s="25">
        <v>6</v>
      </c>
      <c r="D19" s="25"/>
      <c r="E19" s="25">
        <v>6</v>
      </c>
      <c r="F19" s="26">
        <f t="shared" si="1"/>
        <v>0.4</v>
      </c>
      <c r="G19" s="29"/>
      <c r="H19" s="44">
        <v>3</v>
      </c>
      <c r="I19" s="48" t="str">
        <f t="shared" si="2"/>
        <v>韓国</v>
      </c>
      <c r="J19" s="49">
        <f t="shared" si="2"/>
        <v>80</v>
      </c>
      <c r="K19" s="49">
        <f t="shared" si="2"/>
        <v>102</v>
      </c>
      <c r="L19" s="46">
        <f t="shared" si="3"/>
        <v>182</v>
      </c>
      <c r="M19" s="50">
        <f t="shared" si="4"/>
        <v>12.5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29</v>
      </c>
      <c r="C20" s="25">
        <v>5</v>
      </c>
      <c r="D20" s="25"/>
      <c r="E20" s="25">
        <v>5</v>
      </c>
      <c r="F20" s="26">
        <f t="shared" si="1"/>
        <v>0.3</v>
      </c>
      <c r="G20" s="29"/>
      <c r="H20" s="44">
        <v>4</v>
      </c>
      <c r="I20" s="48" t="str">
        <f t="shared" si="2"/>
        <v>中国</v>
      </c>
      <c r="J20" s="49">
        <f t="shared" si="2"/>
        <v>66</v>
      </c>
      <c r="K20" s="49">
        <f t="shared" si="2"/>
        <v>95</v>
      </c>
      <c r="L20" s="46">
        <f t="shared" si="3"/>
        <v>161</v>
      </c>
      <c r="M20" s="50">
        <f t="shared" si="4"/>
        <v>11.1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30</v>
      </c>
      <c r="C21" s="25">
        <v>3</v>
      </c>
      <c r="D21" s="25">
        <v>2</v>
      </c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29</v>
      </c>
      <c r="K21" s="49">
        <f t="shared" si="2"/>
        <v>77</v>
      </c>
      <c r="L21" s="46">
        <f t="shared" si="3"/>
        <v>106</v>
      </c>
      <c r="M21" s="50">
        <f t="shared" si="4"/>
        <v>7.3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22</v>
      </c>
      <c r="C22" s="25">
        <v>4</v>
      </c>
      <c r="D22" s="25"/>
      <c r="E22" s="25">
        <v>4</v>
      </c>
      <c r="F22" s="26">
        <f t="shared" si="1"/>
        <v>0.3</v>
      </c>
      <c r="G22" s="29"/>
      <c r="H22" s="44">
        <v>6</v>
      </c>
      <c r="I22" s="48" t="str">
        <f t="shared" si="2"/>
        <v>カンボジア</v>
      </c>
      <c r="J22" s="49">
        <f t="shared" si="2"/>
        <v>28</v>
      </c>
      <c r="K22" s="49">
        <f t="shared" si="2"/>
        <v>6</v>
      </c>
      <c r="L22" s="46">
        <f t="shared" si="3"/>
        <v>34</v>
      </c>
      <c r="M22" s="50">
        <f t="shared" si="4"/>
        <v>2.2999999999999998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31</v>
      </c>
      <c r="C23" s="25">
        <v>3</v>
      </c>
      <c r="D23" s="25"/>
      <c r="E23" s="25">
        <v>3</v>
      </c>
      <c r="F23" s="26">
        <f t="shared" si="1"/>
        <v>0.2</v>
      </c>
      <c r="G23" s="29"/>
      <c r="H23" s="44">
        <v>7</v>
      </c>
      <c r="I23" s="48" t="str">
        <f t="shared" si="2"/>
        <v>マレーシア</v>
      </c>
      <c r="J23" s="49">
        <f t="shared" si="2"/>
        <v>27</v>
      </c>
      <c r="K23" s="49">
        <f t="shared" si="2"/>
        <v>3</v>
      </c>
      <c r="L23" s="46">
        <f t="shared" si="3"/>
        <v>30</v>
      </c>
      <c r="M23" s="50">
        <f t="shared" si="4"/>
        <v>2.1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34</v>
      </c>
      <c r="C24" s="25">
        <v>2</v>
      </c>
      <c r="D24" s="25">
        <v>1</v>
      </c>
      <c r="E24" s="25">
        <v>3</v>
      </c>
      <c r="F24" s="26">
        <f t="shared" si="1"/>
        <v>0.2</v>
      </c>
      <c r="G24" s="29"/>
      <c r="H24" s="44">
        <v>8</v>
      </c>
      <c r="I24" s="48" t="str">
        <f t="shared" si="2"/>
        <v>朝鮮</v>
      </c>
      <c r="J24" s="49">
        <f t="shared" si="2"/>
        <v>14</v>
      </c>
      <c r="K24" s="49">
        <f t="shared" si="2"/>
        <v>7</v>
      </c>
      <c r="L24" s="46">
        <f t="shared" si="3"/>
        <v>21</v>
      </c>
      <c r="M24" s="50">
        <f t="shared" si="4"/>
        <v>1.4000000000000001</v>
      </c>
      <c r="O24" s="8"/>
      <c r="P24" s="8"/>
    </row>
    <row r="25" spans="1:19" ht="20.100000000000001" customHeight="1" x14ac:dyDescent="0.15">
      <c r="A25" s="23">
        <f t="shared" si="0"/>
        <v>18</v>
      </c>
      <c r="B25" s="24" t="s">
        <v>27</v>
      </c>
      <c r="C25" s="25">
        <v>2</v>
      </c>
      <c r="D25" s="25">
        <v>1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ミャンマー</v>
      </c>
      <c r="J25" s="55">
        <f t="shared" si="2"/>
        <v>5</v>
      </c>
      <c r="K25" s="55">
        <f t="shared" si="2"/>
        <v>10</v>
      </c>
      <c r="L25" s="46">
        <f t="shared" si="3"/>
        <v>15</v>
      </c>
      <c r="M25" s="50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18</v>
      </c>
      <c r="B26" s="24" t="s">
        <v>37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C43-SUM(J17:J25)</f>
        <v>65</v>
      </c>
      <c r="K26" s="59">
        <f>D43-SUM(K17:K25)</f>
        <v>32</v>
      </c>
      <c r="L26" s="60">
        <f>SUM(J26:K26)</f>
        <v>97</v>
      </c>
      <c r="M26" s="61">
        <f t="shared" si="4"/>
        <v>6.7</v>
      </c>
      <c r="O26" s="8"/>
      <c r="P26" s="8"/>
    </row>
    <row r="27" spans="1:19" ht="20.100000000000001" customHeight="1" x14ac:dyDescent="0.15">
      <c r="A27" s="23">
        <f t="shared" si="0"/>
        <v>18</v>
      </c>
      <c r="B27" s="56" t="s">
        <v>28</v>
      </c>
      <c r="C27" s="25">
        <v>1</v>
      </c>
      <c r="D27" s="25">
        <v>2</v>
      </c>
      <c r="E27" s="25">
        <v>3</v>
      </c>
      <c r="F27" s="65">
        <f t="shared" si="1"/>
        <v>0.2</v>
      </c>
      <c r="G27" s="62"/>
      <c r="H27" s="30"/>
      <c r="J27" s="63">
        <f>SUM(J17:J26)</f>
        <v>872</v>
      </c>
      <c r="K27" s="63">
        <f>SUM(K17:K26)</f>
        <v>583</v>
      </c>
      <c r="L27" s="63">
        <f>SUM(L17:L26)</f>
        <v>1455</v>
      </c>
      <c r="M27" s="64">
        <f>SUM(M17:M26)</f>
        <v>99.999999999999986</v>
      </c>
      <c r="O27" s="8"/>
      <c r="P27" s="8"/>
    </row>
    <row r="28" spans="1:19" ht="20.100000000000001" customHeight="1" x14ac:dyDescent="0.15">
      <c r="A28" s="23">
        <f t="shared" si="0"/>
        <v>18</v>
      </c>
      <c r="B28" s="24" t="s">
        <v>36</v>
      </c>
      <c r="C28" s="25"/>
      <c r="D28" s="25">
        <v>3</v>
      </c>
      <c r="E28" s="25">
        <v>3</v>
      </c>
      <c r="F28" s="66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24</v>
      </c>
      <c r="B29" s="56" t="s">
        <v>38</v>
      </c>
      <c r="C29" s="25">
        <v>2</v>
      </c>
      <c r="D29" s="25"/>
      <c r="E29" s="25">
        <v>2</v>
      </c>
      <c r="F29" s="26">
        <f t="shared" si="1"/>
        <v>0.1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24</v>
      </c>
      <c r="B30" s="24" t="s">
        <v>41</v>
      </c>
      <c r="C30" s="25">
        <v>2</v>
      </c>
      <c r="D30" s="25"/>
      <c r="E30" s="25">
        <v>2</v>
      </c>
      <c r="F30" s="65">
        <f t="shared" si="1"/>
        <v>0.1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24</v>
      </c>
      <c r="B31" s="24" t="s">
        <v>35</v>
      </c>
      <c r="C31" s="25">
        <v>1</v>
      </c>
      <c r="D31" s="25">
        <v>1</v>
      </c>
      <c r="E31" s="25">
        <v>2</v>
      </c>
      <c r="F31" s="65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24</v>
      </c>
      <c r="B32" s="33" t="s">
        <v>33</v>
      </c>
      <c r="C32" s="25">
        <v>1</v>
      </c>
      <c r="D32" s="25">
        <v>1</v>
      </c>
      <c r="E32" s="25">
        <v>2</v>
      </c>
      <c r="F32" s="2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24</v>
      </c>
      <c r="B33" s="24" t="s">
        <v>40</v>
      </c>
      <c r="C33" s="25"/>
      <c r="D33" s="25">
        <v>2</v>
      </c>
      <c r="E33" s="25">
        <v>2</v>
      </c>
      <c r="F33" s="6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24</v>
      </c>
      <c r="B34" s="24" t="s">
        <v>39</v>
      </c>
      <c r="C34" s="25"/>
      <c r="D34" s="25">
        <v>2</v>
      </c>
      <c r="E34" s="25">
        <v>2</v>
      </c>
      <c r="F34" s="6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30</v>
      </c>
      <c r="B35" s="33" t="s">
        <v>43</v>
      </c>
      <c r="C35" s="25">
        <v>1</v>
      </c>
      <c r="D35" s="25"/>
      <c r="E35" s="25">
        <v>1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30</v>
      </c>
      <c r="B36" s="33" t="s">
        <v>45</v>
      </c>
      <c r="C36" s="25">
        <v>1</v>
      </c>
      <c r="D36" s="25"/>
      <c r="E36" s="25">
        <v>1</v>
      </c>
      <c r="F36" s="66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30</v>
      </c>
      <c r="B37" s="24" t="s">
        <v>26</v>
      </c>
      <c r="C37" s="25">
        <v>1</v>
      </c>
      <c r="D37" s="25"/>
      <c r="E37" s="25">
        <v>1</v>
      </c>
      <c r="F37" s="2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30</v>
      </c>
      <c r="B38" s="24" t="s">
        <v>42</v>
      </c>
      <c r="C38" s="25">
        <v>1</v>
      </c>
      <c r="D38" s="25"/>
      <c r="E38" s="25">
        <v>1</v>
      </c>
      <c r="F38" s="2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24" t="s">
        <v>54</v>
      </c>
      <c r="C39" s="25">
        <v>1</v>
      </c>
      <c r="D39" s="25"/>
      <c r="E39" s="25">
        <v>1</v>
      </c>
      <c r="F39" s="2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33" t="s">
        <v>55</v>
      </c>
      <c r="C40" s="25"/>
      <c r="D40" s="25">
        <v>1</v>
      </c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94</v>
      </c>
      <c r="C41" s="25"/>
      <c r="D41" s="25">
        <v>1</v>
      </c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78</v>
      </c>
      <c r="C42" s="25"/>
      <c r="D42" s="25">
        <v>1</v>
      </c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0.100000000000001" customHeight="1" x14ac:dyDescent="0.15">
      <c r="A43" s="67"/>
      <c r="B43" s="56" t="s">
        <v>47</v>
      </c>
      <c r="C43" s="68">
        <f>SUM(C6:C42)</f>
        <v>872</v>
      </c>
      <c r="D43" s="68">
        <f>SUM(D6:D42)</f>
        <v>583</v>
      </c>
      <c r="E43" s="68">
        <f>SUM(E6:E42)</f>
        <v>1455</v>
      </c>
      <c r="F43" s="69">
        <f>SUM(F6:F42)</f>
        <v>99.799999999999912</v>
      </c>
      <c r="G43" s="62"/>
      <c r="H43" s="30"/>
      <c r="I43" s="32" t="s">
        <v>48</v>
      </c>
      <c r="J43" s="63"/>
      <c r="K43" s="63"/>
      <c r="L43" s="63"/>
      <c r="M43" s="64"/>
    </row>
    <row r="44" spans="1:29" ht="18" customHeight="1" x14ac:dyDescent="0.15">
      <c r="A44" s="29"/>
      <c r="B44" s="27"/>
      <c r="C44" s="70"/>
      <c r="D44" s="70"/>
      <c r="E44" s="20"/>
      <c r="F44" s="29"/>
      <c r="G44" s="67"/>
      <c r="H44" s="30"/>
      <c r="I44" s="71" t="s">
        <v>49</v>
      </c>
      <c r="J44" s="51"/>
      <c r="K44" s="51"/>
      <c r="L44" s="51"/>
      <c r="M44" s="51"/>
    </row>
    <row r="45" spans="1:29" ht="18" customHeight="1" x14ac:dyDescent="0.15">
      <c r="A45" s="29"/>
      <c r="B45" s="27"/>
      <c r="C45" s="70"/>
      <c r="D45" s="70"/>
      <c r="E45" s="20"/>
      <c r="F45" s="29"/>
      <c r="G45" s="29"/>
      <c r="H45" s="30"/>
      <c r="I45" s="71" t="s">
        <v>77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V46" s="72"/>
      <c r="W46" s="72"/>
      <c r="X46" s="72"/>
      <c r="Y46" s="72"/>
      <c r="Z46" s="72"/>
      <c r="AA46" s="72"/>
      <c r="AB46" s="72"/>
      <c r="AC46" s="72"/>
    </row>
    <row r="47" spans="1:29" ht="18" customHeight="1" x14ac:dyDescent="0.15">
      <c r="A47" s="29"/>
      <c r="B47" s="73"/>
      <c r="C47" s="70"/>
      <c r="D47" s="70"/>
      <c r="E47" s="20"/>
      <c r="F47" s="29"/>
      <c r="G47" s="29"/>
      <c r="H47" s="30"/>
      <c r="Q47" s="72"/>
      <c r="R47" s="72"/>
      <c r="S47" s="72"/>
      <c r="T47" s="72"/>
      <c r="U47" s="72"/>
    </row>
    <row r="48" spans="1:29" ht="18" customHeight="1" x14ac:dyDescent="0.15">
      <c r="A48" s="67"/>
      <c r="B48" s="73"/>
      <c r="C48" s="70"/>
      <c r="D48" s="70"/>
      <c r="E48" s="70"/>
      <c r="F48" s="67"/>
      <c r="G48" s="29"/>
      <c r="H48" s="30"/>
    </row>
    <row r="49" spans="1:17" ht="18" customHeight="1" x14ac:dyDescent="0.15">
      <c r="A49" s="74"/>
      <c r="C49" s="74"/>
      <c r="D49" s="74"/>
      <c r="E49" s="74"/>
      <c r="F49" s="74"/>
      <c r="G49" s="67"/>
      <c r="H49" s="30"/>
    </row>
    <row r="50" spans="1:17" ht="18" customHeight="1" x14ac:dyDescent="0.15">
      <c r="G50" s="74"/>
      <c r="H50" s="75"/>
    </row>
    <row r="51" spans="1:17" ht="11.25" customHeight="1" x14ac:dyDescent="0.15">
      <c r="H51" s="74"/>
      <c r="N51" s="74"/>
      <c r="O51" s="74"/>
      <c r="P51" s="74"/>
      <c r="Q51" s="74"/>
    </row>
    <row r="53" spans="1:17" x14ac:dyDescent="0.15">
      <c r="I53" s="74"/>
      <c r="J53" s="74"/>
      <c r="K53" s="74"/>
      <c r="L53" s="74"/>
      <c r="M53" s="74"/>
    </row>
    <row r="56" spans="1:17" x14ac:dyDescent="0.15">
      <c r="E56" s="76"/>
    </row>
    <row r="61" spans="1:17" x14ac:dyDescent="0.15">
      <c r="K61" s="77"/>
    </row>
  </sheetData>
  <sortState ref="B6:F42">
    <sortCondition descending="1" ref="E6:E42"/>
  </sortState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9" zoomScale="85" zoomScaleNormal="85" workbookViewId="0">
      <selection activeCell="P35" sqref="P3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88" t="s">
        <v>0</v>
      </c>
      <c r="C1" s="89"/>
      <c r="D1" s="89"/>
      <c r="E1" s="90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1" t="s">
        <v>1</v>
      </c>
      <c r="C3" s="92"/>
      <c r="D3" s="92"/>
      <c r="E3" s="93" t="s">
        <v>79</v>
      </c>
      <c r="F3" s="94"/>
      <c r="G3" s="5"/>
      <c r="H3" s="6"/>
      <c r="I3" s="6"/>
      <c r="J3" s="6"/>
      <c r="K3" s="6"/>
      <c r="L3" s="6"/>
      <c r="M3" s="6"/>
      <c r="N3" s="95"/>
      <c r="O3" s="95"/>
      <c r="P3" s="84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6" t="s">
        <v>3</v>
      </c>
      <c r="C4" s="97"/>
      <c r="D4" s="97"/>
      <c r="E4" s="97"/>
      <c r="F4" s="98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80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81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10</v>
      </c>
      <c r="C6" s="25">
        <v>334</v>
      </c>
      <c r="D6" s="25">
        <v>202</v>
      </c>
      <c r="E6" s="25">
        <v>536</v>
      </c>
      <c r="F6" s="26">
        <f t="shared" ref="F6:F42" si="1">ROUND(E6/$E$43,3)*100</f>
        <v>36.199999999999996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11</v>
      </c>
      <c r="C7" s="25">
        <v>228</v>
      </c>
      <c r="D7" s="25">
        <v>41</v>
      </c>
      <c r="E7" s="25">
        <v>269</v>
      </c>
      <c r="F7" s="26">
        <f t="shared" si="1"/>
        <v>18.2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12</v>
      </c>
      <c r="C8" s="25">
        <v>82</v>
      </c>
      <c r="D8" s="25">
        <v>101</v>
      </c>
      <c r="E8" s="25">
        <v>183</v>
      </c>
      <c r="F8" s="26">
        <f t="shared" si="1"/>
        <v>12.4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13</v>
      </c>
      <c r="C9" s="25">
        <v>66</v>
      </c>
      <c r="D9" s="25">
        <v>95</v>
      </c>
      <c r="E9" s="25">
        <v>161</v>
      </c>
      <c r="F9" s="26">
        <f t="shared" si="1"/>
        <v>10.9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14</v>
      </c>
      <c r="C10" s="25">
        <v>29</v>
      </c>
      <c r="D10" s="25">
        <v>78</v>
      </c>
      <c r="E10" s="25">
        <v>107</v>
      </c>
      <c r="F10" s="26">
        <f t="shared" si="1"/>
        <v>7.1999999999999993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18</v>
      </c>
      <c r="C11" s="25">
        <v>36</v>
      </c>
      <c r="D11" s="25">
        <v>11</v>
      </c>
      <c r="E11" s="25">
        <v>47</v>
      </c>
      <c r="F11" s="26">
        <f t="shared" si="1"/>
        <v>3.2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27</v>
      </c>
      <c r="D12" s="25">
        <v>3</v>
      </c>
      <c r="E12" s="25">
        <v>30</v>
      </c>
      <c r="F12" s="26">
        <f t="shared" si="1"/>
        <v>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17</v>
      </c>
      <c r="C13" s="25">
        <v>14</v>
      </c>
      <c r="D13" s="25">
        <v>7</v>
      </c>
      <c r="E13" s="25">
        <v>21</v>
      </c>
      <c r="F13" s="26">
        <f t="shared" si="1"/>
        <v>1.4000000000000001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4" t="s">
        <v>19</v>
      </c>
      <c r="C14" s="35">
        <v>10</v>
      </c>
      <c r="D14" s="35">
        <v>6</v>
      </c>
      <c r="E14" s="35">
        <v>16</v>
      </c>
      <c r="F14" s="26">
        <f t="shared" si="1"/>
        <v>1.0999999999999999</v>
      </c>
      <c r="G14" s="29"/>
      <c r="H14" s="30"/>
      <c r="I14" s="36"/>
      <c r="J14" s="28"/>
      <c r="K14" s="28"/>
      <c r="L14" s="28"/>
      <c r="M14" s="37"/>
    </row>
    <row r="15" spans="1:35" ht="20.100000000000001" customHeight="1" x14ac:dyDescent="0.15">
      <c r="A15" s="23">
        <f t="shared" si="0"/>
        <v>10</v>
      </c>
      <c r="B15" s="38" t="s">
        <v>16</v>
      </c>
      <c r="C15" s="39">
        <v>5</v>
      </c>
      <c r="D15" s="39">
        <v>10</v>
      </c>
      <c r="E15" s="39">
        <v>15</v>
      </c>
      <c r="F15" s="26">
        <f t="shared" si="1"/>
        <v>1</v>
      </c>
      <c r="G15" s="29"/>
      <c r="H15" s="30"/>
      <c r="I15" s="36"/>
      <c r="J15" s="28"/>
      <c r="K15" s="28"/>
      <c r="L15" s="28"/>
      <c r="M15" s="37"/>
      <c r="N15" s="14"/>
    </row>
    <row r="16" spans="1:35" ht="20.100000000000001" customHeight="1" thickBot="1" x14ac:dyDescent="0.2">
      <c r="A16" s="23">
        <f t="shared" si="0"/>
        <v>11</v>
      </c>
      <c r="B16" s="33" t="s">
        <v>20</v>
      </c>
      <c r="C16" s="25">
        <v>9</v>
      </c>
      <c r="D16" s="25">
        <v>2</v>
      </c>
      <c r="E16" s="25">
        <v>11</v>
      </c>
      <c r="F16" s="26">
        <f t="shared" si="1"/>
        <v>0.70000000000000007</v>
      </c>
      <c r="G16" s="29"/>
      <c r="H16" s="40" t="s">
        <v>82</v>
      </c>
      <c r="I16" s="41" t="s">
        <v>5</v>
      </c>
      <c r="J16" s="42" t="s">
        <v>6</v>
      </c>
      <c r="K16" s="42" t="s">
        <v>7</v>
      </c>
      <c r="L16" s="41" t="s">
        <v>8</v>
      </c>
      <c r="M16" s="43" t="s">
        <v>83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25</v>
      </c>
      <c r="C17" s="25">
        <v>6</v>
      </c>
      <c r="D17" s="25">
        <v>3</v>
      </c>
      <c r="E17" s="25">
        <v>9</v>
      </c>
      <c r="F17" s="26">
        <f t="shared" si="1"/>
        <v>0.6</v>
      </c>
      <c r="G17" s="29"/>
      <c r="H17" s="44">
        <v>1</v>
      </c>
      <c r="I17" s="45" t="str">
        <f t="shared" ref="I17:K25" si="2">B6</f>
        <v>ベトナム</v>
      </c>
      <c r="J17" s="46">
        <f t="shared" si="2"/>
        <v>334</v>
      </c>
      <c r="K17" s="46">
        <f t="shared" si="2"/>
        <v>202</v>
      </c>
      <c r="L17" s="46">
        <f t="shared" ref="L17:L25" si="3">J17+K17</f>
        <v>536</v>
      </c>
      <c r="M17" s="47">
        <f t="shared" ref="M17:M26" si="4">ROUND(L17/$E$43,3)*100</f>
        <v>36.199999999999996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23</v>
      </c>
      <c r="C18" s="25">
        <v>6</v>
      </c>
      <c r="D18" s="25">
        <v>3</v>
      </c>
      <c r="E18" s="25">
        <v>9</v>
      </c>
      <c r="F18" s="26">
        <f t="shared" si="1"/>
        <v>0.6</v>
      </c>
      <c r="G18" s="29"/>
      <c r="H18" s="44">
        <v>2</v>
      </c>
      <c r="I18" s="48" t="str">
        <f t="shared" si="2"/>
        <v>インドネシア</v>
      </c>
      <c r="J18" s="49">
        <f t="shared" si="2"/>
        <v>228</v>
      </c>
      <c r="K18" s="49">
        <f t="shared" si="2"/>
        <v>41</v>
      </c>
      <c r="L18" s="46">
        <f t="shared" si="3"/>
        <v>269</v>
      </c>
      <c r="M18" s="50">
        <f t="shared" si="4"/>
        <v>18.2</v>
      </c>
      <c r="N18" s="22"/>
      <c r="O18" s="8"/>
      <c r="P18" s="4"/>
      <c r="Q18" s="51"/>
      <c r="R18" s="52"/>
      <c r="S18" s="52"/>
    </row>
    <row r="19" spans="1:19" ht="20.100000000000001" customHeight="1" x14ac:dyDescent="0.15">
      <c r="A19" s="23">
        <f t="shared" si="0"/>
        <v>14</v>
      </c>
      <c r="B19" s="24" t="s">
        <v>22</v>
      </c>
      <c r="C19" s="25">
        <v>7</v>
      </c>
      <c r="D19" s="25"/>
      <c r="E19" s="25">
        <v>7</v>
      </c>
      <c r="F19" s="26">
        <f t="shared" si="1"/>
        <v>0.5</v>
      </c>
      <c r="G19" s="29"/>
      <c r="H19" s="44">
        <v>3</v>
      </c>
      <c r="I19" s="48" t="str">
        <f t="shared" si="2"/>
        <v>韓国</v>
      </c>
      <c r="J19" s="49">
        <f t="shared" si="2"/>
        <v>82</v>
      </c>
      <c r="K19" s="49">
        <f t="shared" si="2"/>
        <v>101</v>
      </c>
      <c r="L19" s="46">
        <f t="shared" si="3"/>
        <v>183</v>
      </c>
      <c r="M19" s="50">
        <f t="shared" si="4"/>
        <v>12.4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24</v>
      </c>
      <c r="C20" s="25">
        <v>6</v>
      </c>
      <c r="D20" s="25"/>
      <c r="E20" s="25">
        <v>6</v>
      </c>
      <c r="F20" s="26">
        <f t="shared" si="1"/>
        <v>0.4</v>
      </c>
      <c r="G20" s="29"/>
      <c r="H20" s="44">
        <v>4</v>
      </c>
      <c r="I20" s="48" t="str">
        <f t="shared" si="2"/>
        <v>中国</v>
      </c>
      <c r="J20" s="49">
        <f t="shared" si="2"/>
        <v>66</v>
      </c>
      <c r="K20" s="49">
        <f t="shared" si="2"/>
        <v>95</v>
      </c>
      <c r="L20" s="46">
        <f t="shared" si="3"/>
        <v>161</v>
      </c>
      <c r="M20" s="50">
        <f t="shared" si="4"/>
        <v>10.9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37</v>
      </c>
      <c r="C21" s="25">
        <v>4</v>
      </c>
      <c r="D21" s="25">
        <v>1</v>
      </c>
      <c r="E21" s="25">
        <v>5</v>
      </c>
      <c r="F21" s="26">
        <f t="shared" si="1"/>
        <v>0.3</v>
      </c>
      <c r="G21" s="29"/>
      <c r="H21" s="44">
        <v>5</v>
      </c>
      <c r="I21" s="48" t="str">
        <f t="shared" si="2"/>
        <v>フィリピン</v>
      </c>
      <c r="J21" s="49">
        <f t="shared" si="2"/>
        <v>29</v>
      </c>
      <c r="K21" s="49">
        <f t="shared" si="2"/>
        <v>78</v>
      </c>
      <c r="L21" s="46">
        <f t="shared" si="3"/>
        <v>107</v>
      </c>
      <c r="M21" s="50">
        <f t="shared" si="4"/>
        <v>7.1999999999999993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30</v>
      </c>
      <c r="C22" s="25">
        <v>3</v>
      </c>
      <c r="D22" s="25">
        <v>2</v>
      </c>
      <c r="E22" s="25">
        <v>5</v>
      </c>
      <c r="F22" s="26">
        <f t="shared" si="1"/>
        <v>0.3</v>
      </c>
      <c r="G22" s="29"/>
      <c r="H22" s="44">
        <v>6</v>
      </c>
      <c r="I22" s="48" t="str">
        <f t="shared" si="2"/>
        <v>カンボジア</v>
      </c>
      <c r="J22" s="49">
        <f t="shared" si="2"/>
        <v>36</v>
      </c>
      <c r="K22" s="49">
        <f t="shared" si="2"/>
        <v>11</v>
      </c>
      <c r="L22" s="46">
        <f t="shared" si="3"/>
        <v>47</v>
      </c>
      <c r="M22" s="50">
        <f t="shared" si="4"/>
        <v>3.2</v>
      </c>
      <c r="O22" s="8"/>
      <c r="P22" s="8"/>
    </row>
    <row r="23" spans="1:19" ht="20.100000000000001" customHeight="1" x14ac:dyDescent="0.15">
      <c r="A23" s="23">
        <f t="shared" si="0"/>
        <v>16</v>
      </c>
      <c r="B23" s="24" t="s">
        <v>29</v>
      </c>
      <c r="C23" s="25">
        <v>5</v>
      </c>
      <c r="D23" s="25"/>
      <c r="E23" s="25">
        <v>5</v>
      </c>
      <c r="F23" s="26">
        <f t="shared" si="1"/>
        <v>0.3</v>
      </c>
      <c r="G23" s="29"/>
      <c r="H23" s="44">
        <v>7</v>
      </c>
      <c r="I23" s="48" t="str">
        <f t="shared" si="2"/>
        <v>マレーシア</v>
      </c>
      <c r="J23" s="49">
        <f t="shared" si="2"/>
        <v>27</v>
      </c>
      <c r="K23" s="49">
        <f t="shared" si="2"/>
        <v>3</v>
      </c>
      <c r="L23" s="46">
        <f t="shared" si="3"/>
        <v>30</v>
      </c>
      <c r="M23" s="50">
        <f t="shared" si="4"/>
        <v>2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34</v>
      </c>
      <c r="C24" s="25">
        <v>2</v>
      </c>
      <c r="D24" s="25">
        <v>1</v>
      </c>
      <c r="E24" s="25">
        <v>3</v>
      </c>
      <c r="F24" s="26">
        <f t="shared" si="1"/>
        <v>0.2</v>
      </c>
      <c r="G24" s="29"/>
      <c r="H24" s="44">
        <v>8</v>
      </c>
      <c r="I24" s="48" t="str">
        <f t="shared" si="2"/>
        <v>朝鮮</v>
      </c>
      <c r="J24" s="49">
        <f t="shared" si="2"/>
        <v>14</v>
      </c>
      <c r="K24" s="49">
        <f t="shared" si="2"/>
        <v>7</v>
      </c>
      <c r="L24" s="46">
        <f t="shared" si="3"/>
        <v>21</v>
      </c>
      <c r="M24" s="50">
        <f t="shared" si="4"/>
        <v>1.4000000000000001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28</v>
      </c>
      <c r="C25" s="25">
        <v>1</v>
      </c>
      <c r="D25" s="25">
        <v>2</v>
      </c>
      <c r="E25" s="25">
        <v>3</v>
      </c>
      <c r="F25" s="26">
        <f t="shared" si="1"/>
        <v>0.2</v>
      </c>
      <c r="G25" s="29"/>
      <c r="H25" s="53"/>
      <c r="I25" s="54" t="str">
        <f t="shared" si="2"/>
        <v>ブラジル</v>
      </c>
      <c r="J25" s="55">
        <f t="shared" si="2"/>
        <v>10</v>
      </c>
      <c r="K25" s="55">
        <f t="shared" si="2"/>
        <v>6</v>
      </c>
      <c r="L25" s="46">
        <f t="shared" si="3"/>
        <v>16</v>
      </c>
      <c r="M25" s="50">
        <f t="shared" si="4"/>
        <v>1.0999999999999999</v>
      </c>
      <c r="O25" s="8"/>
      <c r="P25" s="8"/>
    </row>
    <row r="26" spans="1:19" ht="20.100000000000001" customHeight="1" x14ac:dyDescent="0.15">
      <c r="A26" s="23">
        <f t="shared" si="0"/>
        <v>19</v>
      </c>
      <c r="B26" s="56" t="s">
        <v>33</v>
      </c>
      <c r="C26" s="25">
        <v>2</v>
      </c>
      <c r="D26" s="25">
        <v>1</v>
      </c>
      <c r="E26" s="25">
        <v>3</v>
      </c>
      <c r="F26" s="26">
        <f t="shared" si="1"/>
        <v>0.2</v>
      </c>
      <c r="G26" s="29"/>
      <c r="H26" s="57"/>
      <c r="I26" s="58" t="s">
        <v>32</v>
      </c>
      <c r="J26" s="59">
        <f>C43-SUM(J17:J25)</f>
        <v>73</v>
      </c>
      <c r="K26" s="59">
        <f>D43-SUM(K17:K25)</f>
        <v>37</v>
      </c>
      <c r="L26" s="60">
        <f>SUM(J26:K26)</f>
        <v>110</v>
      </c>
      <c r="M26" s="61">
        <f t="shared" si="4"/>
        <v>7.3999999999999995</v>
      </c>
      <c r="O26" s="8"/>
      <c r="P26" s="8"/>
    </row>
    <row r="27" spans="1:19" ht="20.100000000000001" customHeight="1" x14ac:dyDescent="0.15">
      <c r="A27" s="23">
        <f t="shared" si="0"/>
        <v>19</v>
      </c>
      <c r="B27" s="24" t="s">
        <v>36</v>
      </c>
      <c r="C27" s="25"/>
      <c r="D27" s="25">
        <v>3</v>
      </c>
      <c r="E27" s="25">
        <v>3</v>
      </c>
      <c r="F27" s="26">
        <f t="shared" si="1"/>
        <v>0.2</v>
      </c>
      <c r="G27" s="62"/>
      <c r="H27" s="30"/>
      <c r="J27" s="63">
        <f>SUM(J17:J26)</f>
        <v>899</v>
      </c>
      <c r="K27" s="63">
        <f>SUM(K17:K26)</f>
        <v>581</v>
      </c>
      <c r="L27" s="63">
        <f>SUM(L17:L26)</f>
        <v>1480</v>
      </c>
      <c r="M27" s="64">
        <f>SUM(M17:M26)</f>
        <v>100.00000000000001</v>
      </c>
      <c r="O27" s="8"/>
      <c r="P27" s="8"/>
    </row>
    <row r="28" spans="1:19" ht="20.100000000000001" customHeight="1" x14ac:dyDescent="0.15">
      <c r="A28" s="23">
        <f t="shared" si="0"/>
        <v>19</v>
      </c>
      <c r="B28" s="24" t="s">
        <v>27</v>
      </c>
      <c r="C28" s="25">
        <v>2</v>
      </c>
      <c r="D28" s="25">
        <v>1</v>
      </c>
      <c r="E28" s="25">
        <v>3</v>
      </c>
      <c r="F28" s="65">
        <f t="shared" si="1"/>
        <v>0.2</v>
      </c>
      <c r="G28" s="62"/>
      <c r="H28" s="30"/>
      <c r="J28" s="63"/>
      <c r="K28" s="63"/>
      <c r="L28" s="63"/>
      <c r="M28" s="64"/>
    </row>
    <row r="29" spans="1:19" ht="20.100000000000001" customHeight="1" x14ac:dyDescent="0.15">
      <c r="A29" s="23">
        <f t="shared" si="0"/>
        <v>19</v>
      </c>
      <c r="B29" s="33" t="s">
        <v>26</v>
      </c>
      <c r="C29" s="25">
        <v>3</v>
      </c>
      <c r="D29" s="25"/>
      <c r="E29" s="25">
        <v>3</v>
      </c>
      <c r="F29" s="26">
        <f t="shared" si="1"/>
        <v>0.2</v>
      </c>
      <c r="G29" s="62"/>
      <c r="H29" s="30"/>
      <c r="J29" s="63"/>
      <c r="K29" s="63"/>
      <c r="L29" s="63"/>
      <c r="M29" s="64"/>
    </row>
    <row r="30" spans="1:19" ht="20.100000000000001" customHeight="1" x14ac:dyDescent="0.15">
      <c r="A30" s="23">
        <f t="shared" si="0"/>
        <v>19</v>
      </c>
      <c r="B30" s="24" t="s">
        <v>31</v>
      </c>
      <c r="C30" s="25">
        <v>3</v>
      </c>
      <c r="D30" s="25"/>
      <c r="E30" s="25">
        <v>3</v>
      </c>
      <c r="F30" s="65">
        <f t="shared" si="1"/>
        <v>0.2</v>
      </c>
      <c r="G30" s="62"/>
      <c r="H30" s="30"/>
      <c r="J30" s="63"/>
      <c r="K30" s="63"/>
      <c r="L30" s="63"/>
      <c r="M30" s="64"/>
    </row>
    <row r="31" spans="1:19" ht="20.100000000000001" customHeight="1" x14ac:dyDescent="0.15">
      <c r="A31" s="23">
        <f t="shared" si="0"/>
        <v>26</v>
      </c>
      <c r="B31" s="33" t="s">
        <v>40</v>
      </c>
      <c r="C31" s="25"/>
      <c r="D31" s="25">
        <v>2</v>
      </c>
      <c r="E31" s="25">
        <v>2</v>
      </c>
      <c r="F31" s="26">
        <f t="shared" si="1"/>
        <v>0.1</v>
      </c>
      <c r="G31" s="62"/>
      <c r="H31" s="30"/>
      <c r="J31" s="63"/>
      <c r="K31" s="63"/>
      <c r="L31" s="63"/>
      <c r="M31" s="64"/>
    </row>
    <row r="32" spans="1:19" ht="20.100000000000001" customHeight="1" x14ac:dyDescent="0.15">
      <c r="A32" s="23">
        <f t="shared" si="0"/>
        <v>26</v>
      </c>
      <c r="B32" s="33" t="s">
        <v>41</v>
      </c>
      <c r="C32" s="25">
        <v>2</v>
      </c>
      <c r="D32" s="25"/>
      <c r="E32" s="25">
        <v>2</v>
      </c>
      <c r="F32" s="66">
        <f t="shared" si="1"/>
        <v>0.1</v>
      </c>
      <c r="G32" s="62"/>
      <c r="H32" s="30"/>
      <c r="J32" s="63"/>
      <c r="K32" s="63"/>
      <c r="L32" s="63"/>
      <c r="M32" s="64"/>
    </row>
    <row r="33" spans="1:29" ht="20.100000000000001" customHeight="1" x14ac:dyDescent="0.15">
      <c r="A33" s="23">
        <f t="shared" si="0"/>
        <v>26</v>
      </c>
      <c r="B33" s="24" t="s">
        <v>38</v>
      </c>
      <c r="C33" s="25">
        <v>2</v>
      </c>
      <c r="D33" s="25"/>
      <c r="E33" s="25">
        <v>2</v>
      </c>
      <c r="F33" s="26">
        <f t="shared" si="1"/>
        <v>0.1</v>
      </c>
      <c r="G33" s="62"/>
      <c r="H33" s="30"/>
      <c r="J33" s="63"/>
      <c r="K33" s="63"/>
      <c r="L33" s="63"/>
      <c r="M33" s="64"/>
    </row>
    <row r="34" spans="1:29" ht="20.100000000000001" customHeight="1" x14ac:dyDescent="0.15">
      <c r="A34" s="23">
        <f t="shared" si="0"/>
        <v>26</v>
      </c>
      <c r="B34" s="24" t="s">
        <v>35</v>
      </c>
      <c r="C34" s="25">
        <v>1</v>
      </c>
      <c r="D34" s="25">
        <v>1</v>
      </c>
      <c r="E34" s="25">
        <v>2</v>
      </c>
      <c r="F34" s="26">
        <f t="shared" si="1"/>
        <v>0.1</v>
      </c>
      <c r="G34" s="62"/>
      <c r="H34" s="30"/>
      <c r="J34" s="63"/>
      <c r="K34" s="63"/>
      <c r="L34" s="63"/>
      <c r="M34" s="64"/>
    </row>
    <row r="35" spans="1:29" ht="18.75" customHeight="1" x14ac:dyDescent="0.15">
      <c r="A35" s="23">
        <f t="shared" si="0"/>
        <v>26</v>
      </c>
      <c r="B35" s="24" t="s">
        <v>39</v>
      </c>
      <c r="C35" s="25"/>
      <c r="D35" s="25">
        <v>2</v>
      </c>
      <c r="E35" s="25">
        <v>2</v>
      </c>
      <c r="F35" s="26">
        <f t="shared" si="1"/>
        <v>0.1</v>
      </c>
      <c r="G35" s="62"/>
      <c r="H35" s="30"/>
      <c r="J35" s="63"/>
      <c r="K35" s="63"/>
      <c r="L35" s="63"/>
      <c r="M35" s="64"/>
    </row>
    <row r="36" spans="1:29" ht="20.100000000000001" customHeight="1" x14ac:dyDescent="0.15">
      <c r="A36" s="23">
        <f t="shared" si="0"/>
        <v>31</v>
      </c>
      <c r="B36" s="56" t="s">
        <v>84</v>
      </c>
      <c r="C36" s="25"/>
      <c r="D36" s="25">
        <v>1</v>
      </c>
      <c r="E36" s="25">
        <v>1</v>
      </c>
      <c r="F36" s="65">
        <f t="shared" si="1"/>
        <v>0.1</v>
      </c>
      <c r="G36" s="62"/>
      <c r="H36" s="30"/>
      <c r="J36" s="63"/>
      <c r="K36" s="63"/>
      <c r="L36" s="63"/>
      <c r="M36" s="64"/>
    </row>
    <row r="37" spans="1:29" ht="20.100000000000001" customHeight="1" x14ac:dyDescent="0.15">
      <c r="A37" s="23">
        <f t="shared" si="0"/>
        <v>31</v>
      </c>
      <c r="B37" s="33" t="s">
        <v>55</v>
      </c>
      <c r="C37" s="25"/>
      <c r="D37" s="25">
        <v>1</v>
      </c>
      <c r="E37" s="25">
        <v>1</v>
      </c>
      <c r="F37" s="66">
        <f t="shared" si="1"/>
        <v>0.1</v>
      </c>
      <c r="G37" s="62"/>
      <c r="H37" s="30"/>
      <c r="J37" s="63"/>
      <c r="K37" s="63"/>
      <c r="L37" s="63"/>
      <c r="M37" s="64"/>
    </row>
    <row r="38" spans="1:29" ht="20.100000000000001" customHeight="1" x14ac:dyDescent="0.15">
      <c r="A38" s="23">
        <f t="shared" si="0"/>
        <v>31</v>
      </c>
      <c r="B38" s="24" t="s">
        <v>46</v>
      </c>
      <c r="C38" s="25"/>
      <c r="D38" s="25">
        <v>1</v>
      </c>
      <c r="E38" s="25">
        <v>1</v>
      </c>
      <c r="F38" s="66">
        <f t="shared" si="1"/>
        <v>0.1</v>
      </c>
      <c r="G38" s="62"/>
      <c r="H38" s="30"/>
      <c r="J38" s="63"/>
      <c r="K38" s="63"/>
      <c r="L38" s="63"/>
      <c r="M38" s="64"/>
    </row>
    <row r="39" spans="1:29" ht="24" customHeight="1" x14ac:dyDescent="0.15">
      <c r="A39" s="23"/>
      <c r="B39" s="33" t="s">
        <v>45</v>
      </c>
      <c r="C39" s="25">
        <v>1</v>
      </c>
      <c r="D39" s="25"/>
      <c r="E39" s="25">
        <v>1</v>
      </c>
      <c r="F39" s="66">
        <f t="shared" si="1"/>
        <v>0.1</v>
      </c>
      <c r="G39" s="62"/>
      <c r="H39" s="30"/>
      <c r="J39" s="63"/>
      <c r="K39" s="63"/>
      <c r="L39" s="63"/>
      <c r="M39" s="64"/>
    </row>
    <row r="40" spans="1:29" ht="25.5" customHeight="1" x14ac:dyDescent="0.15">
      <c r="A40" s="23"/>
      <c r="B40" s="24" t="s">
        <v>54</v>
      </c>
      <c r="C40" s="25">
        <v>1</v>
      </c>
      <c r="D40" s="25"/>
      <c r="E40" s="25">
        <v>1</v>
      </c>
      <c r="F40" s="66">
        <f t="shared" si="1"/>
        <v>0.1</v>
      </c>
      <c r="G40" s="62"/>
      <c r="H40" s="30"/>
      <c r="J40" s="63"/>
      <c r="K40" s="63"/>
      <c r="L40" s="63"/>
      <c r="M40" s="64"/>
    </row>
    <row r="41" spans="1:29" ht="25.5" customHeight="1" x14ac:dyDescent="0.15">
      <c r="A41" s="23"/>
      <c r="B41" s="24" t="s">
        <v>43</v>
      </c>
      <c r="C41" s="25">
        <v>1</v>
      </c>
      <c r="D41" s="25"/>
      <c r="E41" s="25">
        <v>1</v>
      </c>
      <c r="F41" s="66">
        <f t="shared" si="1"/>
        <v>0.1</v>
      </c>
      <c r="G41" s="62"/>
      <c r="H41" s="30"/>
      <c r="J41" s="63"/>
      <c r="K41" s="63"/>
      <c r="L41" s="63"/>
      <c r="M41" s="64"/>
    </row>
    <row r="42" spans="1:29" ht="25.5" customHeight="1" x14ac:dyDescent="0.15">
      <c r="A42" s="23"/>
      <c r="B42" s="24" t="s">
        <v>42</v>
      </c>
      <c r="C42" s="25">
        <v>1</v>
      </c>
      <c r="D42" s="25"/>
      <c r="E42" s="25">
        <v>1</v>
      </c>
      <c r="F42" s="66">
        <f t="shared" si="1"/>
        <v>0.1</v>
      </c>
      <c r="G42" s="62"/>
      <c r="H42" s="30"/>
      <c r="J42" s="63"/>
      <c r="K42" s="63"/>
      <c r="L42" s="63"/>
      <c r="M42" s="64"/>
    </row>
    <row r="43" spans="1:29" ht="20.100000000000001" customHeight="1" x14ac:dyDescent="0.15">
      <c r="A43" s="67"/>
      <c r="B43" s="56" t="s">
        <v>47</v>
      </c>
      <c r="C43" s="68">
        <f>SUM(C6:C42)</f>
        <v>899</v>
      </c>
      <c r="D43" s="68">
        <f>SUM(D6:D42)</f>
        <v>581</v>
      </c>
      <c r="E43" s="68">
        <f>SUM(E6:E42)</f>
        <v>1480</v>
      </c>
      <c r="F43" s="69">
        <f>SUM(F6:F42)</f>
        <v>99.899999999999949</v>
      </c>
      <c r="G43" s="62"/>
      <c r="H43" s="30"/>
      <c r="I43" s="32" t="s">
        <v>48</v>
      </c>
      <c r="J43" s="63"/>
      <c r="K43" s="63"/>
      <c r="L43" s="63"/>
      <c r="M43" s="64"/>
    </row>
    <row r="44" spans="1:29" ht="18" customHeight="1" x14ac:dyDescent="0.15">
      <c r="A44" s="29"/>
      <c r="B44" s="27"/>
      <c r="C44" s="70"/>
      <c r="D44" s="70"/>
      <c r="E44" s="20"/>
      <c r="F44" s="29"/>
      <c r="G44" s="67"/>
      <c r="H44" s="30"/>
      <c r="I44" s="71" t="s">
        <v>49</v>
      </c>
      <c r="J44" s="51"/>
      <c r="K44" s="51"/>
      <c r="L44" s="51"/>
      <c r="M44" s="51"/>
    </row>
    <row r="45" spans="1:29" ht="18" customHeight="1" x14ac:dyDescent="0.15">
      <c r="A45" s="29"/>
      <c r="B45" s="27"/>
      <c r="C45" s="70"/>
      <c r="D45" s="70"/>
      <c r="E45" s="20"/>
      <c r="F45" s="29"/>
      <c r="G45" s="29"/>
      <c r="H45" s="30"/>
      <c r="I45" s="71" t="s">
        <v>85</v>
      </c>
      <c r="J45" s="51"/>
      <c r="K45" s="51"/>
      <c r="L45" s="51"/>
      <c r="M45" s="51"/>
    </row>
    <row r="46" spans="1:29" ht="18" customHeight="1" x14ac:dyDescent="0.15">
      <c r="A46" s="29"/>
      <c r="B46" s="27"/>
      <c r="C46" s="70"/>
      <c r="D46" s="70"/>
      <c r="E46" s="20"/>
      <c r="F46" s="29"/>
      <c r="G46" s="29"/>
      <c r="H46" s="30"/>
      <c r="V46" s="72"/>
      <c r="W46" s="72"/>
      <c r="X46" s="72"/>
      <c r="Y46" s="72"/>
      <c r="Z46" s="72"/>
      <c r="AA46" s="72"/>
      <c r="AB46" s="72"/>
      <c r="AC46" s="72"/>
    </row>
    <row r="47" spans="1:29" ht="18" customHeight="1" x14ac:dyDescent="0.15">
      <c r="A47" s="29"/>
      <c r="B47" s="73"/>
      <c r="C47" s="70"/>
      <c r="D47" s="70"/>
      <c r="E47" s="20"/>
      <c r="F47" s="29"/>
      <c r="G47" s="29"/>
      <c r="H47" s="30"/>
      <c r="Q47" s="72"/>
      <c r="R47" s="72"/>
      <c r="S47" s="72"/>
      <c r="T47" s="72"/>
      <c r="U47" s="72"/>
    </row>
    <row r="48" spans="1:29" ht="18" customHeight="1" x14ac:dyDescent="0.15">
      <c r="A48" s="67"/>
      <c r="B48" s="73"/>
      <c r="C48" s="70"/>
      <c r="D48" s="70"/>
      <c r="E48" s="70"/>
      <c r="F48" s="67"/>
      <c r="G48" s="29"/>
      <c r="H48" s="30"/>
    </row>
    <row r="49" spans="1:17" ht="18" customHeight="1" x14ac:dyDescent="0.15">
      <c r="A49" s="74"/>
      <c r="C49" s="74"/>
      <c r="D49" s="74"/>
      <c r="E49" s="74"/>
      <c r="F49" s="74"/>
      <c r="G49" s="67"/>
      <c r="H49" s="30"/>
    </row>
    <row r="50" spans="1:17" ht="18" customHeight="1" x14ac:dyDescent="0.15">
      <c r="G50" s="74"/>
      <c r="H50" s="75"/>
    </row>
    <row r="51" spans="1:17" ht="11.25" customHeight="1" x14ac:dyDescent="0.15">
      <c r="H51" s="74"/>
      <c r="N51" s="74"/>
      <c r="O51" s="74"/>
      <c r="P51" s="74"/>
      <c r="Q51" s="74"/>
    </row>
    <row r="53" spans="1:17" x14ac:dyDescent="0.15">
      <c r="I53" s="74"/>
      <c r="J53" s="74"/>
      <c r="K53" s="74"/>
      <c r="L53" s="74"/>
      <c r="M53" s="74"/>
    </row>
    <row r="56" spans="1:17" x14ac:dyDescent="0.15">
      <c r="E56" s="76"/>
    </row>
    <row r="61" spans="1:17" x14ac:dyDescent="0.15">
      <c r="K61" s="77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</vt:lpstr>
      <vt:lpstr>7月</vt:lpstr>
      <vt:lpstr>8月</vt:lpstr>
      <vt:lpstr>9月</vt:lpstr>
      <vt:lpstr>10月</vt:lpstr>
      <vt:lpstr>11月</vt:lpstr>
      <vt:lpstr>12月</vt:lpstr>
      <vt:lpstr>１月</vt:lpstr>
      <vt:lpstr>2月</vt:lpstr>
      <vt:lpstr>3月</vt:lpstr>
      <vt:lpstr>'10月'!Print_Area</vt:lpstr>
      <vt:lpstr>'11月'!Print_Area</vt:lpstr>
      <vt:lpstr>'12月'!Print_Area</vt:lpstr>
      <vt:lpstr>'１月'!Print_Area</vt:lpstr>
      <vt:lpstr>'2月'!Print_Area</vt:lpstr>
      <vt:lpstr>'3月'!Print_Area</vt:lpstr>
      <vt:lpstr>'4月'!Print_Area</vt:lpstr>
      <vt:lpstr>'５月'!Print_Area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2019005</cp:lastModifiedBy>
  <cp:lastPrinted>2020-08-03T05:01:44Z</cp:lastPrinted>
  <dcterms:created xsi:type="dcterms:W3CDTF">2020-04-01T05:22:56Z</dcterms:created>
  <dcterms:modified xsi:type="dcterms:W3CDTF">2021-03-01T08:41:14Z</dcterms:modified>
</cp:coreProperties>
</file>