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◆総合政策係\統計業務\☆統計調査\01_統計関係\01_人口、世帯数関係\foreigner（ＨＰ.トレー）\ＨＰ掲載用\"/>
    </mc:Choice>
  </mc:AlternateContent>
  <xr:revisionPtr revIDLastSave="0" documentId="13_ncr:1_{E5388F08-3380-4404-A7C4-37808CB6EA36}" xr6:coauthVersionLast="36" xr6:coauthVersionMax="36" xr10:uidLastSave="{00000000-0000-0000-0000-000000000000}"/>
  <bookViews>
    <workbookView xWindow="0" yWindow="0" windowWidth="19200" windowHeight="10545" firstSheet="2" activeTab="11" xr2:uid="{00000000-000D-0000-FFFF-FFFF00000000}"/>
  </bookViews>
  <sheets>
    <sheet name="4月" sheetId="16" r:id="rId1"/>
    <sheet name="５月" sheetId="17" r:id="rId2"/>
    <sheet name="６月" sheetId="18" r:id="rId3"/>
    <sheet name="7月" sheetId="19" r:id="rId4"/>
    <sheet name="8月" sheetId="20" r:id="rId5"/>
    <sheet name="9月" sheetId="21" r:id="rId6"/>
    <sheet name="10月" sheetId="22" r:id="rId7"/>
    <sheet name="11月" sheetId="23" r:id="rId8"/>
    <sheet name="12月" sheetId="24" r:id="rId9"/>
    <sheet name="1月" sheetId="25" r:id="rId10"/>
    <sheet name="2月" sheetId="27" r:id="rId11"/>
    <sheet name="3月" sheetId="28" r:id="rId12"/>
    <sheet name="Sheet1" sheetId="4" r:id="rId13"/>
  </sheets>
  <externalReferences>
    <externalReference r:id="rId14"/>
  </externalReferences>
  <definedNames>
    <definedName name="_xlnm._FilterDatabase" localSheetId="6" hidden="1">'10月'!$A$3:$F$54</definedName>
    <definedName name="_xlnm._FilterDatabase" localSheetId="7" hidden="1">'11月'!$A$3:$F$54</definedName>
    <definedName name="_xlnm._FilterDatabase" localSheetId="8" hidden="1">'12月'!$A$3:$F$54</definedName>
    <definedName name="_xlnm._FilterDatabase" localSheetId="9" hidden="1">'1月'!$A$3:$F$54</definedName>
    <definedName name="_xlnm._FilterDatabase" localSheetId="10" hidden="1">'2月'!$A$3:$F$54</definedName>
    <definedName name="_xlnm._FilterDatabase" localSheetId="11" hidden="1">'3月'!$A$3:$F$54</definedName>
    <definedName name="_xlnm._FilterDatabase" localSheetId="0" hidden="1">'4月'!$A$3:$F$54</definedName>
    <definedName name="_xlnm._FilterDatabase" localSheetId="1" hidden="1">'５月'!$A$3:$F$54</definedName>
    <definedName name="_xlnm._FilterDatabase" localSheetId="2" hidden="1">'６月'!$A$3:$F$54</definedName>
    <definedName name="_xlnm._FilterDatabase" localSheetId="3" hidden="1">'7月'!$A$3:$F$54</definedName>
    <definedName name="_xlnm._FilterDatabase" localSheetId="4" hidden="1">'8月'!$A$3:$F$54</definedName>
    <definedName name="_xlnm._FilterDatabase" localSheetId="5" hidden="1">'9月'!$A$3:$F$54</definedName>
    <definedName name="_xlnm.Print_Area" localSheetId="6">'10月'!$B$1:$M$61</definedName>
    <definedName name="_xlnm.Print_Area" localSheetId="7">'11月'!$B$1:$M$61</definedName>
    <definedName name="_xlnm.Print_Area" localSheetId="8">'12月'!$B$1:$M$61</definedName>
    <definedName name="_xlnm.Print_Area" localSheetId="9">'1月'!$B$1:$M$61</definedName>
    <definedName name="_xlnm.Print_Area" localSheetId="10">'2月'!$B$1:$M$61</definedName>
    <definedName name="_xlnm.Print_Area" localSheetId="11">'3月'!$B$1:$M$61</definedName>
    <definedName name="_xlnm.Print_Area" localSheetId="0">'4月'!$B$1:$M$58</definedName>
    <definedName name="_xlnm.Print_Area" localSheetId="1">'５月'!$B$1:$M$58</definedName>
    <definedName name="_xlnm.Print_Area" localSheetId="2">'６月'!$B$1:$M$60</definedName>
    <definedName name="_xlnm.Print_Area" localSheetId="3">'7月'!$B$1:$M$58</definedName>
    <definedName name="_xlnm.Print_Area" localSheetId="4">'8月'!$B$1:$M$58</definedName>
    <definedName name="_xlnm.Print_Area" localSheetId="5">'9月'!$B$1:$M$61</definedName>
  </definedNames>
  <calcPr calcId="191029"/>
</workbook>
</file>

<file path=xl/calcChain.xml><?xml version="1.0" encoding="utf-8"?>
<calcChain xmlns="http://schemas.openxmlformats.org/spreadsheetml/2006/main">
  <c r="F55" i="28" l="1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A39" i="28"/>
  <c r="F38" i="28"/>
  <c r="A38" i="28"/>
  <c r="F37" i="28"/>
  <c r="A37" i="28"/>
  <c r="F36" i="28"/>
  <c r="A36" i="28"/>
  <c r="F35" i="28"/>
  <c r="A35" i="28"/>
  <c r="F34" i="28"/>
  <c r="A34" i="28"/>
  <c r="F33" i="28"/>
  <c r="A33" i="28"/>
  <c r="F32" i="28"/>
  <c r="A32" i="28"/>
  <c r="F31" i="28"/>
  <c r="A31" i="28"/>
  <c r="F30" i="28"/>
  <c r="A30" i="28"/>
  <c r="F29" i="28"/>
  <c r="A29" i="28"/>
  <c r="F28" i="28"/>
  <c r="A28" i="28"/>
  <c r="F27" i="28"/>
  <c r="A27" i="28"/>
  <c r="K26" i="28"/>
  <c r="J26" i="28"/>
  <c r="L26" i="28" s="1"/>
  <c r="M26" i="28" s="1"/>
  <c r="I26" i="28"/>
  <c r="F26" i="28"/>
  <c r="A26" i="28"/>
  <c r="K25" i="28"/>
  <c r="J25" i="28"/>
  <c r="L25" i="28" s="1"/>
  <c r="M25" i="28" s="1"/>
  <c r="I25" i="28"/>
  <c r="F25" i="28"/>
  <c r="A25" i="28"/>
  <c r="K24" i="28"/>
  <c r="J24" i="28"/>
  <c r="L24" i="28" s="1"/>
  <c r="M24" i="28" s="1"/>
  <c r="I24" i="28"/>
  <c r="F24" i="28"/>
  <c r="A24" i="28"/>
  <c r="K23" i="28"/>
  <c r="J23" i="28"/>
  <c r="L23" i="28" s="1"/>
  <c r="M23" i="28" s="1"/>
  <c r="I23" i="28"/>
  <c r="F23" i="28"/>
  <c r="A23" i="28"/>
  <c r="K22" i="28"/>
  <c r="J22" i="28"/>
  <c r="L22" i="28" s="1"/>
  <c r="M22" i="28" s="1"/>
  <c r="I22" i="28"/>
  <c r="F22" i="28"/>
  <c r="A22" i="28"/>
  <c r="K21" i="28"/>
  <c r="L21" i="28" s="1"/>
  <c r="M21" i="28" s="1"/>
  <c r="J21" i="28"/>
  <c r="I21" i="28"/>
  <c r="F21" i="28"/>
  <c r="A21" i="28"/>
  <c r="L20" i="28"/>
  <c r="M20" i="28" s="1"/>
  <c r="K20" i="28"/>
  <c r="J20" i="28"/>
  <c r="I20" i="28"/>
  <c r="F20" i="28"/>
  <c r="A20" i="28"/>
  <c r="K19" i="28"/>
  <c r="J19" i="28"/>
  <c r="L19" i="28" s="1"/>
  <c r="M19" i="28" s="1"/>
  <c r="I19" i="28"/>
  <c r="F19" i="28"/>
  <c r="A19" i="28"/>
  <c r="K18" i="28"/>
  <c r="J18" i="28"/>
  <c r="J27" i="28" s="1"/>
  <c r="I18" i="28"/>
  <c r="F18" i="28"/>
  <c r="A18" i="28"/>
  <c r="F17" i="28"/>
  <c r="A17" i="28"/>
  <c r="F16" i="28"/>
  <c r="A16" i="28"/>
  <c r="F15" i="28"/>
  <c r="F14" i="28"/>
  <c r="A14" i="28"/>
  <c r="F13" i="28"/>
  <c r="A13" i="28"/>
  <c r="F12" i="28"/>
  <c r="A12" i="28"/>
  <c r="F11" i="28"/>
  <c r="A11" i="28"/>
  <c r="F10" i="28"/>
  <c r="A10" i="28"/>
  <c r="F9" i="28"/>
  <c r="A9" i="28"/>
  <c r="F8" i="28"/>
  <c r="A8" i="28"/>
  <c r="F7" i="28"/>
  <c r="A7" i="28"/>
  <c r="F6" i="28"/>
  <c r="F56" i="28" s="1"/>
  <c r="A6" i="28"/>
  <c r="K28" i="28" l="1"/>
  <c r="L27" i="28"/>
  <c r="M27" i="28" s="1"/>
  <c r="K27" i="28"/>
  <c r="J28" i="28"/>
  <c r="L18" i="28"/>
  <c r="L28" i="28" l="1"/>
  <c r="M28" i="28" s="1"/>
  <c r="M18" i="28"/>
  <c r="F56" i="27" l="1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A39" i="27"/>
  <c r="F38" i="27"/>
  <c r="A38" i="27"/>
  <c r="F37" i="27"/>
  <c r="A37" i="27"/>
  <c r="F36" i="27"/>
  <c r="A36" i="27"/>
  <c r="F35" i="27"/>
  <c r="A35" i="27"/>
  <c r="F34" i="27"/>
  <c r="A34" i="27"/>
  <c r="F33" i="27"/>
  <c r="A33" i="27"/>
  <c r="F32" i="27"/>
  <c r="A32" i="27"/>
  <c r="F31" i="27"/>
  <c r="A31" i="27"/>
  <c r="F30" i="27"/>
  <c r="A30" i="27"/>
  <c r="F29" i="27"/>
  <c r="A29" i="27"/>
  <c r="F28" i="27"/>
  <c r="A28" i="27"/>
  <c r="F27" i="27"/>
  <c r="A27" i="27"/>
  <c r="K26" i="27"/>
  <c r="J26" i="27"/>
  <c r="L26" i="27" s="1"/>
  <c r="M26" i="27" s="1"/>
  <c r="I26" i="27"/>
  <c r="F26" i="27"/>
  <c r="A26" i="27"/>
  <c r="K25" i="27"/>
  <c r="J25" i="27"/>
  <c r="L25" i="27" s="1"/>
  <c r="M25" i="27" s="1"/>
  <c r="I25" i="27"/>
  <c r="F25" i="27"/>
  <c r="A25" i="27"/>
  <c r="L24" i="27"/>
  <c r="M24" i="27" s="1"/>
  <c r="K24" i="27"/>
  <c r="J24" i="27"/>
  <c r="I24" i="27"/>
  <c r="F24" i="27"/>
  <c r="A24" i="27"/>
  <c r="K23" i="27"/>
  <c r="J23" i="27"/>
  <c r="L23" i="27" s="1"/>
  <c r="M23" i="27" s="1"/>
  <c r="I23" i="27"/>
  <c r="F23" i="27"/>
  <c r="A23" i="27"/>
  <c r="K22" i="27"/>
  <c r="J22" i="27"/>
  <c r="L22" i="27" s="1"/>
  <c r="M22" i="27" s="1"/>
  <c r="I22" i="27"/>
  <c r="F22" i="27"/>
  <c r="A22" i="27"/>
  <c r="K21" i="27"/>
  <c r="J21" i="27"/>
  <c r="L21" i="27" s="1"/>
  <c r="M21" i="27" s="1"/>
  <c r="I21" i="27"/>
  <c r="F21" i="27"/>
  <c r="A21" i="27"/>
  <c r="L20" i="27"/>
  <c r="M20" i="27" s="1"/>
  <c r="K20" i="27"/>
  <c r="J20" i="27"/>
  <c r="I20" i="27"/>
  <c r="F20" i="27"/>
  <c r="A20" i="27"/>
  <c r="K19" i="27"/>
  <c r="J19" i="27"/>
  <c r="L19" i="27" s="1"/>
  <c r="M19" i="27" s="1"/>
  <c r="I19" i="27"/>
  <c r="F19" i="27"/>
  <c r="A19" i="27"/>
  <c r="K18" i="27"/>
  <c r="K27" i="27" s="1"/>
  <c r="J18" i="27"/>
  <c r="J27" i="27" s="1"/>
  <c r="L27" i="27" s="1"/>
  <c r="M27" i="27" s="1"/>
  <c r="I18" i="27"/>
  <c r="F18" i="27"/>
  <c r="A18" i="27"/>
  <c r="F17" i="27"/>
  <c r="A17" i="27"/>
  <c r="F16" i="27"/>
  <c r="A16" i="27"/>
  <c r="F15" i="27"/>
  <c r="F14" i="27"/>
  <c r="A14" i="27"/>
  <c r="F13" i="27"/>
  <c r="A13" i="27"/>
  <c r="F12" i="27"/>
  <c r="A12" i="27"/>
  <c r="F11" i="27"/>
  <c r="A11" i="27"/>
  <c r="F10" i="27"/>
  <c r="A10" i="27"/>
  <c r="F9" i="27"/>
  <c r="A9" i="27"/>
  <c r="F8" i="27"/>
  <c r="A8" i="27"/>
  <c r="F7" i="27"/>
  <c r="A7" i="27"/>
  <c r="F6" i="27"/>
  <c r="F57" i="27" s="1"/>
  <c r="A6" i="27"/>
  <c r="J28" i="27" l="1"/>
  <c r="K28" i="27"/>
  <c r="L18" i="27"/>
  <c r="M18" i="27" l="1"/>
  <c r="L28" i="27"/>
  <c r="M28" i="27" s="1"/>
  <c r="F55" i="25" l="1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A39" i="25"/>
  <c r="F38" i="25"/>
  <c r="A38" i="25"/>
  <c r="F37" i="25"/>
  <c r="A37" i="25"/>
  <c r="F36" i="25"/>
  <c r="A36" i="25"/>
  <c r="F35" i="25"/>
  <c r="A35" i="25"/>
  <c r="F34" i="25"/>
  <c r="A34" i="25"/>
  <c r="F33" i="25"/>
  <c r="A33" i="25"/>
  <c r="F32" i="25"/>
  <c r="A32" i="25"/>
  <c r="F31" i="25"/>
  <c r="A31" i="25"/>
  <c r="F30" i="25"/>
  <c r="A30" i="25"/>
  <c r="F29" i="25"/>
  <c r="A29" i="25"/>
  <c r="F28" i="25"/>
  <c r="A28" i="25"/>
  <c r="F27" i="25"/>
  <c r="A27" i="25"/>
  <c r="K26" i="25"/>
  <c r="J26" i="25"/>
  <c r="L26" i="25" s="1"/>
  <c r="M26" i="25" s="1"/>
  <c r="I26" i="25"/>
  <c r="F26" i="25"/>
  <c r="A26" i="25"/>
  <c r="L25" i="25"/>
  <c r="M25" i="25" s="1"/>
  <c r="K25" i="25"/>
  <c r="J25" i="25"/>
  <c r="I25" i="25"/>
  <c r="F25" i="25"/>
  <c r="A25" i="25"/>
  <c r="K24" i="25"/>
  <c r="J24" i="25"/>
  <c r="L24" i="25" s="1"/>
  <c r="M24" i="25" s="1"/>
  <c r="I24" i="25"/>
  <c r="F24" i="25"/>
  <c r="A24" i="25"/>
  <c r="K23" i="25"/>
  <c r="J23" i="25"/>
  <c r="L23" i="25" s="1"/>
  <c r="M23" i="25" s="1"/>
  <c r="I23" i="25"/>
  <c r="F23" i="25"/>
  <c r="A23" i="25"/>
  <c r="M22" i="25"/>
  <c r="L22" i="25"/>
  <c r="K22" i="25"/>
  <c r="J22" i="25"/>
  <c r="I22" i="25"/>
  <c r="F22" i="25"/>
  <c r="A22" i="25"/>
  <c r="M21" i="25"/>
  <c r="L21" i="25"/>
  <c r="K21" i="25"/>
  <c r="J21" i="25"/>
  <c r="I21" i="25"/>
  <c r="F21" i="25"/>
  <c r="A21" i="25"/>
  <c r="K20" i="25"/>
  <c r="K27" i="25" s="1"/>
  <c r="J20" i="25"/>
  <c r="L20" i="25" s="1"/>
  <c r="M20" i="25" s="1"/>
  <c r="I20" i="25"/>
  <c r="F20" i="25"/>
  <c r="A20" i="25"/>
  <c r="K19" i="25"/>
  <c r="J19" i="25"/>
  <c r="L19" i="25" s="1"/>
  <c r="M19" i="25" s="1"/>
  <c r="I19" i="25"/>
  <c r="F19" i="25"/>
  <c r="A19" i="25"/>
  <c r="K18" i="25"/>
  <c r="J18" i="25"/>
  <c r="J27" i="25" s="1"/>
  <c r="I18" i="25"/>
  <c r="F18" i="25"/>
  <c r="A18" i="25"/>
  <c r="F17" i="25"/>
  <c r="A17" i="25"/>
  <c r="F16" i="25"/>
  <c r="A16" i="25"/>
  <c r="F15" i="25"/>
  <c r="F14" i="25"/>
  <c r="A14" i="25"/>
  <c r="F13" i="25"/>
  <c r="A13" i="25"/>
  <c r="F12" i="25"/>
  <c r="A12" i="25"/>
  <c r="F11" i="25"/>
  <c r="A11" i="25"/>
  <c r="F10" i="25"/>
  <c r="A10" i="25"/>
  <c r="F9" i="25"/>
  <c r="A9" i="25"/>
  <c r="F8" i="25"/>
  <c r="A8" i="25"/>
  <c r="F7" i="25"/>
  <c r="A7" i="25"/>
  <c r="F6" i="25"/>
  <c r="F56" i="25" s="1"/>
  <c r="A6" i="25"/>
  <c r="L27" i="25" l="1"/>
  <c r="M27" i="25" s="1"/>
  <c r="K28" i="25"/>
  <c r="J28" i="25"/>
  <c r="L18" i="25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A39" i="24"/>
  <c r="F38" i="24"/>
  <c r="A38" i="24"/>
  <c r="F37" i="24"/>
  <c r="A37" i="24"/>
  <c r="F36" i="24"/>
  <c r="A36" i="24"/>
  <c r="F35" i="24"/>
  <c r="A35" i="24"/>
  <c r="F34" i="24"/>
  <c r="A34" i="24"/>
  <c r="F33" i="24"/>
  <c r="A33" i="24"/>
  <c r="F32" i="24"/>
  <c r="A32" i="24"/>
  <c r="F31" i="24"/>
  <c r="A31" i="24"/>
  <c r="F30" i="24"/>
  <c r="A30" i="24"/>
  <c r="F29" i="24"/>
  <c r="A29" i="24"/>
  <c r="F28" i="24"/>
  <c r="A28" i="24"/>
  <c r="F27" i="24"/>
  <c r="A27" i="24"/>
  <c r="K26" i="24"/>
  <c r="J26" i="24"/>
  <c r="L26" i="24"/>
  <c r="M26" i="24"/>
  <c r="I26" i="24"/>
  <c r="F26" i="24"/>
  <c r="A26" i="24"/>
  <c r="K25" i="24"/>
  <c r="J25" i="24"/>
  <c r="L25" i="24"/>
  <c r="M25" i="24"/>
  <c r="I25" i="24"/>
  <c r="F25" i="24"/>
  <c r="A25" i="24"/>
  <c r="K24" i="24"/>
  <c r="J24" i="24"/>
  <c r="L24" i="24"/>
  <c r="M24" i="24"/>
  <c r="I24" i="24"/>
  <c r="F24" i="24"/>
  <c r="A24" i="24"/>
  <c r="L23" i="24"/>
  <c r="M23" i="24"/>
  <c r="K23" i="24"/>
  <c r="J23" i="24"/>
  <c r="I23" i="24"/>
  <c r="F23" i="24"/>
  <c r="A23" i="24"/>
  <c r="K22" i="24"/>
  <c r="J22" i="24"/>
  <c r="L22" i="24"/>
  <c r="M22" i="24"/>
  <c r="I22" i="24"/>
  <c r="F22" i="24"/>
  <c r="A22" i="24"/>
  <c r="K21" i="24"/>
  <c r="J21" i="24"/>
  <c r="L21" i="24"/>
  <c r="M21" i="24"/>
  <c r="I21" i="24"/>
  <c r="F21" i="24"/>
  <c r="A21" i="24"/>
  <c r="L20" i="24"/>
  <c r="M20" i="24"/>
  <c r="K20" i="24"/>
  <c r="J20" i="24"/>
  <c r="I20" i="24"/>
  <c r="F20" i="24"/>
  <c r="A20" i="24"/>
  <c r="K19" i="24"/>
  <c r="J19" i="24"/>
  <c r="L19" i="24"/>
  <c r="M19" i="24"/>
  <c r="I19" i="24"/>
  <c r="F19" i="24"/>
  <c r="A19" i="24"/>
  <c r="K18" i="24"/>
  <c r="J18" i="24"/>
  <c r="J27" i="24"/>
  <c r="I18" i="24"/>
  <c r="F18" i="24"/>
  <c r="A18" i="24"/>
  <c r="F17" i="24"/>
  <c r="A17" i="24"/>
  <c r="F16" i="24"/>
  <c r="A16" i="24"/>
  <c r="F15" i="24"/>
  <c r="F14" i="24"/>
  <c r="A14" i="24"/>
  <c r="F13" i="24"/>
  <c r="A13" i="24"/>
  <c r="F12" i="24"/>
  <c r="A12" i="24"/>
  <c r="F11" i="24"/>
  <c r="A11" i="24"/>
  <c r="F10" i="24"/>
  <c r="A10" i="24"/>
  <c r="F9" i="24"/>
  <c r="A9" i="24"/>
  <c r="F8" i="24"/>
  <c r="A8" i="24"/>
  <c r="F7" i="24"/>
  <c r="A7" i="24"/>
  <c r="F6" i="24"/>
  <c r="F56" i="24"/>
  <c r="A6" i="24"/>
  <c r="A6" i="23"/>
  <c r="F6" i="23"/>
  <c r="A7" i="23"/>
  <c r="F7" i="23"/>
  <c r="A8" i="23"/>
  <c r="F8" i="23"/>
  <c r="A9" i="23"/>
  <c r="F9" i="23"/>
  <c r="A10" i="23"/>
  <c r="F10" i="23"/>
  <c r="A11" i="23"/>
  <c r="F11" i="23"/>
  <c r="A12" i="23"/>
  <c r="F12" i="23"/>
  <c r="A13" i="23"/>
  <c r="F13" i="23"/>
  <c r="A14" i="23"/>
  <c r="F14" i="23"/>
  <c r="F15" i="23"/>
  <c r="A16" i="23"/>
  <c r="F16" i="23"/>
  <c r="A17" i="23"/>
  <c r="F17" i="23"/>
  <c r="A18" i="23"/>
  <c r="F18" i="23"/>
  <c r="I18" i="23"/>
  <c r="J18" i="23"/>
  <c r="L18" i="23"/>
  <c r="K18" i="23"/>
  <c r="A19" i="23"/>
  <c r="F19" i="23"/>
  <c r="I19" i="23"/>
  <c r="J19" i="23"/>
  <c r="K19" i="23"/>
  <c r="L19" i="23"/>
  <c r="M19" i="23"/>
  <c r="A20" i="23"/>
  <c r="F20" i="23"/>
  <c r="I20" i="23"/>
  <c r="J20" i="23"/>
  <c r="L20" i="23"/>
  <c r="M20" i="23"/>
  <c r="K20" i="23"/>
  <c r="A21" i="23"/>
  <c r="F21" i="23"/>
  <c r="I21" i="23"/>
  <c r="J21" i="23"/>
  <c r="K21" i="23"/>
  <c r="A22" i="23"/>
  <c r="F22" i="23"/>
  <c r="I22" i="23"/>
  <c r="J22" i="23"/>
  <c r="L22" i="23"/>
  <c r="M22" i="23"/>
  <c r="K22" i="23"/>
  <c r="A23" i="23"/>
  <c r="F23" i="23"/>
  <c r="I23" i="23"/>
  <c r="J23" i="23"/>
  <c r="L23" i="23"/>
  <c r="M23" i="23"/>
  <c r="K23" i="23"/>
  <c r="A24" i="23"/>
  <c r="F24" i="23"/>
  <c r="I24" i="23"/>
  <c r="J24" i="23"/>
  <c r="K24" i="23"/>
  <c r="A25" i="23"/>
  <c r="F25" i="23"/>
  <c r="I25" i="23"/>
  <c r="J25" i="23"/>
  <c r="K25" i="23"/>
  <c r="L25" i="23"/>
  <c r="M25" i="23"/>
  <c r="A26" i="23"/>
  <c r="F26" i="23"/>
  <c r="I26" i="23"/>
  <c r="J26" i="23"/>
  <c r="K26" i="23"/>
  <c r="A27" i="23"/>
  <c r="F27" i="23"/>
  <c r="A28" i="23"/>
  <c r="F28" i="23"/>
  <c r="A29" i="23"/>
  <c r="F29" i="23"/>
  <c r="A30" i="23"/>
  <c r="F30" i="23"/>
  <c r="A31" i="23"/>
  <c r="F31" i="23"/>
  <c r="A32" i="23"/>
  <c r="F32" i="23"/>
  <c r="A33" i="23"/>
  <c r="F33" i="23"/>
  <c r="A34" i="23"/>
  <c r="F34" i="23"/>
  <c r="A35" i="23"/>
  <c r="F35" i="23"/>
  <c r="A36" i="23"/>
  <c r="F36" i="23"/>
  <c r="A37" i="23"/>
  <c r="F37" i="23"/>
  <c r="A38" i="23"/>
  <c r="F38" i="23"/>
  <c r="A39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A39" i="22"/>
  <c r="F38" i="22"/>
  <c r="A38" i="22"/>
  <c r="F37" i="22"/>
  <c r="A37" i="22"/>
  <c r="F36" i="22"/>
  <c r="A36" i="22"/>
  <c r="F35" i="22"/>
  <c r="A35" i="22"/>
  <c r="F34" i="22"/>
  <c r="A34" i="22"/>
  <c r="F33" i="22"/>
  <c r="A33" i="22"/>
  <c r="F32" i="22"/>
  <c r="A32" i="22"/>
  <c r="F31" i="22"/>
  <c r="A31" i="22"/>
  <c r="F30" i="22"/>
  <c r="A30" i="22"/>
  <c r="F29" i="22"/>
  <c r="A29" i="22"/>
  <c r="F28" i="22"/>
  <c r="A28" i="22"/>
  <c r="F27" i="22"/>
  <c r="A27" i="22"/>
  <c r="K26" i="22"/>
  <c r="J26" i="22"/>
  <c r="L26" i="22"/>
  <c r="M26" i="22"/>
  <c r="I26" i="22"/>
  <c r="F26" i="22"/>
  <c r="A26" i="22"/>
  <c r="K25" i="22"/>
  <c r="L25" i="22"/>
  <c r="M25" i="22"/>
  <c r="J25" i="22"/>
  <c r="I25" i="22"/>
  <c r="F25" i="22"/>
  <c r="A25" i="22"/>
  <c r="K24" i="22"/>
  <c r="J24" i="22"/>
  <c r="L24" i="22"/>
  <c r="M24" i="22"/>
  <c r="I24" i="22"/>
  <c r="F24" i="22"/>
  <c r="A24" i="22"/>
  <c r="K23" i="22"/>
  <c r="L23" i="22"/>
  <c r="M23" i="22"/>
  <c r="J23" i="22"/>
  <c r="I23" i="22"/>
  <c r="F23" i="22"/>
  <c r="A23" i="22"/>
  <c r="K22" i="22"/>
  <c r="L22" i="22"/>
  <c r="M22" i="22"/>
  <c r="J22" i="22"/>
  <c r="I22" i="22"/>
  <c r="F22" i="22"/>
  <c r="A22" i="22"/>
  <c r="K21" i="22"/>
  <c r="J21" i="22"/>
  <c r="L21" i="22"/>
  <c r="M21" i="22"/>
  <c r="I21" i="22"/>
  <c r="F21" i="22"/>
  <c r="A21" i="22"/>
  <c r="M20" i="22"/>
  <c r="L20" i="22"/>
  <c r="K20" i="22"/>
  <c r="J20" i="22"/>
  <c r="I20" i="22"/>
  <c r="F20" i="22"/>
  <c r="A20" i="22"/>
  <c r="K19" i="22"/>
  <c r="J19" i="22"/>
  <c r="L19" i="22"/>
  <c r="M19" i="22"/>
  <c r="I19" i="22"/>
  <c r="F19" i="22"/>
  <c r="A19" i="22"/>
  <c r="K18" i="22"/>
  <c r="K27" i="22"/>
  <c r="J18" i="22"/>
  <c r="J27" i="22"/>
  <c r="L27" i="22"/>
  <c r="M27" i="22"/>
  <c r="I18" i="22"/>
  <c r="F18" i="22"/>
  <c r="A18" i="22"/>
  <c r="F17" i="22"/>
  <c r="A17" i="22"/>
  <c r="F16" i="22"/>
  <c r="A16" i="22"/>
  <c r="F15" i="22"/>
  <c r="F14" i="22"/>
  <c r="A14" i="22"/>
  <c r="F13" i="22"/>
  <c r="A13" i="22"/>
  <c r="F12" i="22"/>
  <c r="A12" i="22"/>
  <c r="F11" i="22"/>
  <c r="A11" i="22"/>
  <c r="F10" i="22"/>
  <c r="A10" i="22"/>
  <c r="F9" i="22"/>
  <c r="A9" i="22"/>
  <c r="F8" i="22"/>
  <c r="A8" i="22"/>
  <c r="F7" i="22"/>
  <c r="A7" i="22"/>
  <c r="F6" i="22"/>
  <c r="F58" i="22"/>
  <c r="A6" i="22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A39" i="21"/>
  <c r="F38" i="21"/>
  <c r="A38" i="21"/>
  <c r="F37" i="21"/>
  <c r="A37" i="21"/>
  <c r="F36" i="21"/>
  <c r="A36" i="21"/>
  <c r="F35" i="21"/>
  <c r="A35" i="21"/>
  <c r="F34" i="21"/>
  <c r="A34" i="21"/>
  <c r="F33" i="21"/>
  <c r="A33" i="21"/>
  <c r="F32" i="21"/>
  <c r="A32" i="21"/>
  <c r="F31" i="21"/>
  <c r="A31" i="21"/>
  <c r="F30" i="21"/>
  <c r="A30" i="21"/>
  <c r="F29" i="21"/>
  <c r="A29" i="21"/>
  <c r="F28" i="21"/>
  <c r="A28" i="21"/>
  <c r="J27" i="21"/>
  <c r="L27" i="21"/>
  <c r="M27" i="21"/>
  <c r="F27" i="21"/>
  <c r="A27" i="21"/>
  <c r="K26" i="21"/>
  <c r="J26" i="21"/>
  <c r="L26" i="21"/>
  <c r="M26" i="21"/>
  <c r="I26" i="21"/>
  <c r="F26" i="21"/>
  <c r="A26" i="21"/>
  <c r="K25" i="21"/>
  <c r="L25" i="21"/>
  <c r="M25" i="21"/>
  <c r="J25" i="21"/>
  <c r="I25" i="21"/>
  <c r="F25" i="21"/>
  <c r="A25" i="21"/>
  <c r="K24" i="21"/>
  <c r="J24" i="21"/>
  <c r="L24" i="21"/>
  <c r="M24" i="21"/>
  <c r="I24" i="21"/>
  <c r="F24" i="21"/>
  <c r="A24" i="21"/>
  <c r="K23" i="21"/>
  <c r="L23" i="21"/>
  <c r="M23" i="21"/>
  <c r="J23" i="21"/>
  <c r="I23" i="21"/>
  <c r="F23" i="21"/>
  <c r="A23" i="21"/>
  <c r="L22" i="21"/>
  <c r="M22" i="21"/>
  <c r="K22" i="21"/>
  <c r="J22" i="21"/>
  <c r="I22" i="21"/>
  <c r="F22" i="21"/>
  <c r="A22" i="21"/>
  <c r="K21" i="21"/>
  <c r="J21" i="21"/>
  <c r="L21" i="21"/>
  <c r="M21" i="21"/>
  <c r="I21" i="21"/>
  <c r="F21" i="21"/>
  <c r="A21" i="21"/>
  <c r="K20" i="21"/>
  <c r="J20" i="21"/>
  <c r="L20" i="21"/>
  <c r="M20" i="21"/>
  <c r="I20" i="21"/>
  <c r="F20" i="21"/>
  <c r="A20" i="21"/>
  <c r="K19" i="21"/>
  <c r="J19" i="21"/>
  <c r="L19" i="21"/>
  <c r="M19" i="21"/>
  <c r="I19" i="21"/>
  <c r="F19" i="21"/>
  <c r="A19" i="21"/>
  <c r="L18" i="21"/>
  <c r="M18" i="21"/>
  <c r="K18" i="21"/>
  <c r="K27" i="21"/>
  <c r="J18" i="21"/>
  <c r="J28" i="21"/>
  <c r="I18" i="21"/>
  <c r="F18" i="21"/>
  <c r="A18" i="21"/>
  <c r="F17" i="21"/>
  <c r="A17" i="21"/>
  <c r="F16" i="21"/>
  <c r="A16" i="21"/>
  <c r="F15" i="21"/>
  <c r="F14" i="21"/>
  <c r="A14" i="21"/>
  <c r="F13" i="21"/>
  <c r="A13" i="21"/>
  <c r="F12" i="21"/>
  <c r="A12" i="21"/>
  <c r="F11" i="21"/>
  <c r="A11" i="21"/>
  <c r="F10" i="21"/>
  <c r="A10" i="21"/>
  <c r="F9" i="21"/>
  <c r="A9" i="21"/>
  <c r="F8" i="21"/>
  <c r="A8" i="21"/>
  <c r="F7" i="21"/>
  <c r="A7" i="21"/>
  <c r="F6" i="21"/>
  <c r="F59" i="21"/>
  <c r="A6" i="21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A39" i="20"/>
  <c r="F38" i="20"/>
  <c r="A38" i="20"/>
  <c r="F37" i="20"/>
  <c r="A37" i="20"/>
  <c r="F36" i="20"/>
  <c r="A36" i="20"/>
  <c r="F35" i="20"/>
  <c r="A35" i="20"/>
  <c r="F34" i="20"/>
  <c r="A34" i="20"/>
  <c r="F33" i="20"/>
  <c r="A33" i="20"/>
  <c r="F32" i="20"/>
  <c r="A32" i="20"/>
  <c r="F31" i="20"/>
  <c r="A31" i="20"/>
  <c r="F30" i="20"/>
  <c r="A30" i="20"/>
  <c r="F29" i="20"/>
  <c r="A29" i="20"/>
  <c r="F28" i="20"/>
  <c r="A28" i="20"/>
  <c r="F27" i="20"/>
  <c r="A27" i="20"/>
  <c r="K26" i="20"/>
  <c r="J26" i="20"/>
  <c r="L26" i="20"/>
  <c r="M26" i="20"/>
  <c r="I26" i="20"/>
  <c r="F26" i="20"/>
  <c r="A26" i="20"/>
  <c r="K25" i="20"/>
  <c r="L25" i="20"/>
  <c r="M25" i="20"/>
  <c r="J25" i="20"/>
  <c r="I25" i="20"/>
  <c r="F25" i="20"/>
  <c r="A25" i="20"/>
  <c r="K24" i="20"/>
  <c r="J24" i="20"/>
  <c r="L24" i="20"/>
  <c r="M24" i="20"/>
  <c r="I24" i="20"/>
  <c r="F24" i="20"/>
  <c r="A24" i="20"/>
  <c r="K23" i="20"/>
  <c r="J23" i="20"/>
  <c r="L23" i="20"/>
  <c r="M23" i="20"/>
  <c r="I23" i="20"/>
  <c r="F23" i="20"/>
  <c r="A23" i="20"/>
  <c r="K22" i="20"/>
  <c r="L22" i="20"/>
  <c r="M22" i="20"/>
  <c r="J22" i="20"/>
  <c r="I22" i="20"/>
  <c r="F22" i="20"/>
  <c r="A22" i="20"/>
  <c r="K21" i="20"/>
  <c r="J21" i="20"/>
  <c r="L21" i="20"/>
  <c r="M21" i="20"/>
  <c r="I21" i="20"/>
  <c r="F21" i="20"/>
  <c r="A21" i="20"/>
  <c r="K20" i="20"/>
  <c r="J20" i="20"/>
  <c r="L20" i="20"/>
  <c r="M20" i="20"/>
  <c r="I20" i="20"/>
  <c r="F20" i="20"/>
  <c r="A20" i="20"/>
  <c r="K19" i="20"/>
  <c r="J19" i="20"/>
  <c r="L19" i="20"/>
  <c r="M19" i="20"/>
  <c r="I19" i="20"/>
  <c r="F19" i="20"/>
  <c r="A19" i="20"/>
  <c r="L18" i="20"/>
  <c r="M18" i="20"/>
  <c r="K18" i="20"/>
  <c r="K27" i="20"/>
  <c r="J18" i="20"/>
  <c r="I18" i="20"/>
  <c r="F18" i="20"/>
  <c r="A18" i="20"/>
  <c r="F17" i="20"/>
  <c r="A17" i="20"/>
  <c r="F16" i="20"/>
  <c r="A16" i="20"/>
  <c r="F15" i="20"/>
  <c r="F14" i="20"/>
  <c r="A14" i="20"/>
  <c r="F13" i="20"/>
  <c r="A13" i="20"/>
  <c r="F12" i="20"/>
  <c r="A12" i="20"/>
  <c r="F11" i="20"/>
  <c r="A11" i="20"/>
  <c r="F10" i="20"/>
  <c r="A10" i="20"/>
  <c r="F9" i="20"/>
  <c r="A9" i="20"/>
  <c r="F8" i="20"/>
  <c r="A8" i="20"/>
  <c r="F7" i="20"/>
  <c r="A7" i="20"/>
  <c r="F6" i="20"/>
  <c r="F58" i="20"/>
  <c r="A6" i="20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A39" i="19"/>
  <c r="F38" i="19"/>
  <c r="A38" i="19"/>
  <c r="F37" i="19"/>
  <c r="A37" i="19"/>
  <c r="F36" i="19"/>
  <c r="A36" i="19"/>
  <c r="F35" i="19"/>
  <c r="A35" i="19"/>
  <c r="F34" i="19"/>
  <c r="A34" i="19"/>
  <c r="F33" i="19"/>
  <c r="A33" i="19"/>
  <c r="F32" i="19"/>
  <c r="A32" i="19"/>
  <c r="F31" i="19"/>
  <c r="A31" i="19"/>
  <c r="F30" i="19"/>
  <c r="A30" i="19"/>
  <c r="F29" i="19"/>
  <c r="A29" i="19"/>
  <c r="F28" i="19"/>
  <c r="A28" i="19"/>
  <c r="F27" i="19"/>
  <c r="A27" i="19"/>
  <c r="K26" i="19"/>
  <c r="J26" i="19"/>
  <c r="L26" i="19"/>
  <c r="M26" i="19"/>
  <c r="I26" i="19"/>
  <c r="F26" i="19"/>
  <c r="A26" i="19"/>
  <c r="K25" i="19"/>
  <c r="J25" i="19"/>
  <c r="L25" i="19"/>
  <c r="M25" i="19"/>
  <c r="I25" i="19"/>
  <c r="F25" i="19"/>
  <c r="A25" i="19"/>
  <c r="K24" i="19"/>
  <c r="J24" i="19"/>
  <c r="L24" i="19"/>
  <c r="M24" i="19"/>
  <c r="I24" i="19"/>
  <c r="F24" i="19"/>
  <c r="A24" i="19"/>
  <c r="K23" i="19"/>
  <c r="J23" i="19"/>
  <c r="L23" i="19"/>
  <c r="M23" i="19"/>
  <c r="I23" i="19"/>
  <c r="F23" i="19"/>
  <c r="A23" i="19"/>
  <c r="K22" i="19"/>
  <c r="J22" i="19"/>
  <c r="L22" i="19"/>
  <c r="M22" i="19"/>
  <c r="I22" i="19"/>
  <c r="F22" i="19"/>
  <c r="A22" i="19"/>
  <c r="L21" i="19"/>
  <c r="M21" i="19"/>
  <c r="K21" i="19"/>
  <c r="J21" i="19"/>
  <c r="I21" i="19"/>
  <c r="F21" i="19"/>
  <c r="A21" i="19"/>
  <c r="K20" i="19"/>
  <c r="J20" i="19"/>
  <c r="L20" i="19"/>
  <c r="M20" i="19"/>
  <c r="I20" i="19"/>
  <c r="F20" i="19"/>
  <c r="A20" i="19"/>
  <c r="K19" i="19"/>
  <c r="L19" i="19"/>
  <c r="M19" i="19"/>
  <c r="J19" i="19"/>
  <c r="I19" i="19"/>
  <c r="F19" i="19"/>
  <c r="A19" i="19"/>
  <c r="K18" i="19"/>
  <c r="J18" i="19"/>
  <c r="I18" i="19"/>
  <c r="F18" i="19"/>
  <c r="F58" i="19"/>
  <c r="A18" i="19"/>
  <c r="F17" i="19"/>
  <c r="A17" i="19"/>
  <c r="F16" i="19"/>
  <c r="A16" i="19"/>
  <c r="F15" i="19"/>
  <c r="F14" i="19"/>
  <c r="A14" i="19"/>
  <c r="F13" i="19"/>
  <c r="A13" i="19"/>
  <c r="F12" i="19"/>
  <c r="A12" i="19"/>
  <c r="F11" i="19"/>
  <c r="A11" i="19"/>
  <c r="F10" i="19"/>
  <c r="A10" i="19"/>
  <c r="F9" i="19"/>
  <c r="A9" i="19"/>
  <c r="F8" i="19"/>
  <c r="A8" i="19"/>
  <c r="F7" i="19"/>
  <c r="A7" i="19"/>
  <c r="F6" i="19"/>
  <c r="A6" i="19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A39" i="18"/>
  <c r="F38" i="18"/>
  <c r="A38" i="18"/>
  <c r="F37" i="18"/>
  <c r="A37" i="18"/>
  <c r="F36" i="18"/>
  <c r="A36" i="18"/>
  <c r="F35" i="18"/>
  <c r="A35" i="18"/>
  <c r="F34" i="18"/>
  <c r="A34" i="18"/>
  <c r="F33" i="18"/>
  <c r="A33" i="18"/>
  <c r="F32" i="18"/>
  <c r="A32" i="18"/>
  <c r="F31" i="18"/>
  <c r="A31" i="18"/>
  <c r="F30" i="18"/>
  <c r="A30" i="18"/>
  <c r="F29" i="18"/>
  <c r="A29" i="18"/>
  <c r="F28" i="18"/>
  <c r="A28" i="18"/>
  <c r="F27" i="18"/>
  <c r="A27" i="18"/>
  <c r="L26" i="18"/>
  <c r="M26" i="18"/>
  <c r="K26" i="18"/>
  <c r="J26" i="18"/>
  <c r="I26" i="18"/>
  <c r="F26" i="18"/>
  <c r="A26" i="18"/>
  <c r="K25" i="18"/>
  <c r="J25" i="18"/>
  <c r="L25" i="18"/>
  <c r="M25" i="18"/>
  <c r="I25" i="18"/>
  <c r="F25" i="18"/>
  <c r="A25" i="18"/>
  <c r="K24" i="18"/>
  <c r="J24" i="18"/>
  <c r="L24" i="18"/>
  <c r="M24" i="18"/>
  <c r="I24" i="18"/>
  <c r="F24" i="18"/>
  <c r="A24" i="18"/>
  <c r="K23" i="18"/>
  <c r="J23" i="18"/>
  <c r="L23" i="18"/>
  <c r="M23" i="18"/>
  <c r="I23" i="18"/>
  <c r="F23" i="18"/>
  <c r="A23" i="18"/>
  <c r="K22" i="18"/>
  <c r="J22" i="18"/>
  <c r="L22" i="18"/>
  <c r="M22" i="18"/>
  <c r="I22" i="18"/>
  <c r="F22" i="18"/>
  <c r="A22" i="18"/>
  <c r="K21" i="18"/>
  <c r="J21" i="18"/>
  <c r="J28" i="18"/>
  <c r="I21" i="18"/>
  <c r="F21" i="18"/>
  <c r="A21" i="18"/>
  <c r="K20" i="18"/>
  <c r="L20" i="18"/>
  <c r="M20" i="18"/>
  <c r="J20" i="18"/>
  <c r="I20" i="18"/>
  <c r="F20" i="18"/>
  <c r="A20" i="18"/>
  <c r="K19" i="18"/>
  <c r="J19" i="18"/>
  <c r="L19" i="18"/>
  <c r="M19" i="18"/>
  <c r="I19" i="18"/>
  <c r="F19" i="18"/>
  <c r="A19" i="18"/>
  <c r="K18" i="18"/>
  <c r="K27" i="18"/>
  <c r="K28" i="18"/>
  <c r="J18" i="18"/>
  <c r="J27" i="18"/>
  <c r="I18" i="18"/>
  <c r="F18" i="18"/>
  <c r="A18" i="18"/>
  <c r="F17" i="18"/>
  <c r="A17" i="18"/>
  <c r="F16" i="18"/>
  <c r="A16" i="18"/>
  <c r="F15" i="18"/>
  <c r="F14" i="18"/>
  <c r="A14" i="18"/>
  <c r="F13" i="18"/>
  <c r="A13" i="18"/>
  <c r="F12" i="18"/>
  <c r="A12" i="18"/>
  <c r="F11" i="18"/>
  <c r="A11" i="18"/>
  <c r="F10" i="18"/>
  <c r="A10" i="18"/>
  <c r="F9" i="18"/>
  <c r="A9" i="18"/>
  <c r="F8" i="18"/>
  <c r="A8" i="18"/>
  <c r="F7" i="18"/>
  <c r="A7" i="18"/>
  <c r="F6" i="18"/>
  <c r="F60" i="18"/>
  <c r="A6" i="18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A39" i="17"/>
  <c r="F38" i="17"/>
  <c r="A38" i="17"/>
  <c r="F37" i="17"/>
  <c r="A37" i="17"/>
  <c r="F36" i="17"/>
  <c r="A36" i="17"/>
  <c r="F35" i="17"/>
  <c r="A35" i="17"/>
  <c r="F34" i="17"/>
  <c r="A34" i="17"/>
  <c r="F33" i="17"/>
  <c r="A33" i="17"/>
  <c r="F32" i="17"/>
  <c r="A32" i="17"/>
  <c r="F31" i="17"/>
  <c r="A31" i="17"/>
  <c r="F30" i="17"/>
  <c r="A30" i="17"/>
  <c r="F29" i="17"/>
  <c r="A29" i="17"/>
  <c r="F28" i="17"/>
  <c r="A28" i="17"/>
  <c r="F27" i="17"/>
  <c r="A27" i="17"/>
  <c r="K26" i="17"/>
  <c r="J26" i="17"/>
  <c r="L26" i="17"/>
  <c r="M26" i="17"/>
  <c r="I26" i="17"/>
  <c r="F26" i="17"/>
  <c r="A26" i="17"/>
  <c r="K25" i="17"/>
  <c r="J25" i="17"/>
  <c r="L25" i="17"/>
  <c r="M25" i="17"/>
  <c r="I25" i="17"/>
  <c r="F25" i="17"/>
  <c r="A25" i="17"/>
  <c r="K24" i="17"/>
  <c r="J24" i="17"/>
  <c r="L24" i="17"/>
  <c r="M24" i="17"/>
  <c r="I24" i="17"/>
  <c r="F24" i="17"/>
  <c r="A24" i="17"/>
  <c r="K23" i="17"/>
  <c r="J23" i="17"/>
  <c r="L23" i="17"/>
  <c r="M23" i="17"/>
  <c r="I23" i="17"/>
  <c r="F23" i="17"/>
  <c r="A23" i="17"/>
  <c r="K22" i="17"/>
  <c r="J22" i="17"/>
  <c r="L22" i="17"/>
  <c r="M22" i="17"/>
  <c r="I22" i="17"/>
  <c r="F22" i="17"/>
  <c r="A22" i="17"/>
  <c r="K21" i="17"/>
  <c r="K27" i="17"/>
  <c r="J21" i="17"/>
  <c r="I21" i="17"/>
  <c r="F21" i="17"/>
  <c r="A21" i="17"/>
  <c r="K20" i="17"/>
  <c r="J20" i="17"/>
  <c r="L20" i="17"/>
  <c r="M20" i="17"/>
  <c r="I20" i="17"/>
  <c r="F20" i="17"/>
  <c r="A20" i="17"/>
  <c r="K19" i="17"/>
  <c r="J19" i="17"/>
  <c r="L19" i="17"/>
  <c r="M19" i="17"/>
  <c r="I19" i="17"/>
  <c r="F19" i="17"/>
  <c r="A19" i="17"/>
  <c r="K18" i="17"/>
  <c r="J18" i="17"/>
  <c r="J27" i="17"/>
  <c r="J28" i="17"/>
  <c r="I18" i="17"/>
  <c r="F18" i="17"/>
  <c r="A18" i="17"/>
  <c r="F17" i="17"/>
  <c r="A17" i="17"/>
  <c r="F16" i="17"/>
  <c r="A16" i="17"/>
  <c r="F15" i="17"/>
  <c r="F58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A39" i="16"/>
  <c r="F38" i="16"/>
  <c r="A38" i="16"/>
  <c r="F37" i="16"/>
  <c r="A37" i="16"/>
  <c r="F36" i="16"/>
  <c r="A36" i="16"/>
  <c r="F35" i="16"/>
  <c r="A35" i="16"/>
  <c r="F34" i="16"/>
  <c r="A34" i="16"/>
  <c r="F33" i="16"/>
  <c r="A33" i="16"/>
  <c r="F32" i="16"/>
  <c r="A32" i="16"/>
  <c r="F31" i="16"/>
  <c r="A31" i="16"/>
  <c r="F30" i="16"/>
  <c r="A30" i="16"/>
  <c r="F29" i="16"/>
  <c r="A29" i="16"/>
  <c r="F28" i="16"/>
  <c r="A28" i="16"/>
  <c r="F27" i="16"/>
  <c r="A27" i="16"/>
  <c r="K26" i="16"/>
  <c r="J26" i="16"/>
  <c r="L26" i="16"/>
  <c r="M26" i="16"/>
  <c r="I26" i="16"/>
  <c r="F26" i="16"/>
  <c r="A26" i="16"/>
  <c r="K25" i="16"/>
  <c r="J25" i="16"/>
  <c r="J27" i="16"/>
  <c r="L27" i="16"/>
  <c r="M27" i="16"/>
  <c r="I25" i="16"/>
  <c r="F25" i="16"/>
  <c r="A25" i="16"/>
  <c r="K24" i="16"/>
  <c r="J24" i="16"/>
  <c r="L24" i="16"/>
  <c r="M24" i="16"/>
  <c r="I24" i="16"/>
  <c r="F24" i="16"/>
  <c r="A24" i="16"/>
  <c r="K23" i="16"/>
  <c r="L23" i="16"/>
  <c r="M23" i="16"/>
  <c r="J23" i="16"/>
  <c r="I23" i="16"/>
  <c r="F23" i="16"/>
  <c r="A23" i="16"/>
  <c r="L22" i="16"/>
  <c r="M22" i="16"/>
  <c r="K22" i="16"/>
  <c r="J22" i="16"/>
  <c r="I22" i="16"/>
  <c r="F22" i="16"/>
  <c r="A22" i="16"/>
  <c r="K21" i="16"/>
  <c r="J21" i="16"/>
  <c r="L21" i="16"/>
  <c r="M21" i="16"/>
  <c r="I21" i="16"/>
  <c r="F21" i="16"/>
  <c r="A21" i="16"/>
  <c r="K20" i="16"/>
  <c r="J20" i="16"/>
  <c r="L20" i="16"/>
  <c r="I20" i="16"/>
  <c r="F20" i="16"/>
  <c r="A20" i="16"/>
  <c r="K19" i="16"/>
  <c r="J19" i="16"/>
  <c r="L19" i="16"/>
  <c r="M19" i="16"/>
  <c r="I19" i="16"/>
  <c r="F19" i="16"/>
  <c r="A19" i="16"/>
  <c r="K18" i="16"/>
  <c r="K28" i="16"/>
  <c r="J18" i="16"/>
  <c r="I18" i="16"/>
  <c r="F18" i="16"/>
  <c r="A18" i="16"/>
  <c r="F17" i="16"/>
  <c r="A17" i="16"/>
  <c r="F16" i="16"/>
  <c r="A16" i="16"/>
  <c r="F15" i="16"/>
  <c r="F14" i="16"/>
  <c r="A14" i="16"/>
  <c r="F13" i="16"/>
  <c r="A13" i="16"/>
  <c r="F12" i="16"/>
  <c r="A12" i="16"/>
  <c r="F11" i="16"/>
  <c r="A11" i="16"/>
  <c r="F10" i="16"/>
  <c r="A10" i="16"/>
  <c r="F9" i="16"/>
  <c r="A9" i="16"/>
  <c r="F8" i="16"/>
  <c r="A8" i="16"/>
  <c r="F7" i="16"/>
  <c r="A7" i="16"/>
  <c r="F6" i="16"/>
  <c r="F58" i="16"/>
  <c r="A6" i="16"/>
  <c r="K27" i="16"/>
  <c r="L18" i="17"/>
  <c r="M20" i="16"/>
  <c r="L18" i="18"/>
  <c r="M18" i="18"/>
  <c r="L18" i="19"/>
  <c r="J27" i="19"/>
  <c r="K27" i="19"/>
  <c r="K28" i="19"/>
  <c r="L27" i="19"/>
  <c r="M27" i="19"/>
  <c r="M18" i="19"/>
  <c r="J28" i="19"/>
  <c r="J28" i="20"/>
  <c r="K28" i="20"/>
  <c r="J27" i="20"/>
  <c r="L27" i="20"/>
  <c r="M27" i="20"/>
  <c r="L28" i="19"/>
  <c r="M28" i="19"/>
  <c r="L27" i="18"/>
  <c r="M27" i="18"/>
  <c r="M18" i="17"/>
  <c r="J28" i="16"/>
  <c r="L18" i="16"/>
  <c r="L27" i="17"/>
  <c r="M27" i="17"/>
  <c r="L21" i="17"/>
  <c r="M21" i="17"/>
  <c r="L21" i="18"/>
  <c r="M21" i="18"/>
  <c r="K28" i="17"/>
  <c r="L25" i="16"/>
  <c r="M25" i="16"/>
  <c r="L28" i="20"/>
  <c r="M28" i="20"/>
  <c r="L28" i="16"/>
  <c r="M28" i="16"/>
  <c r="M18" i="16"/>
  <c r="L28" i="17"/>
  <c r="M28" i="17"/>
  <c r="L28" i="18"/>
  <c r="M28" i="18"/>
  <c r="K28" i="21"/>
  <c r="L28" i="21"/>
  <c r="M28" i="21"/>
  <c r="J28" i="22"/>
  <c r="K28" i="22"/>
  <c r="L18" i="22"/>
  <c r="M18" i="22"/>
  <c r="L28" i="22"/>
  <c r="M28" i="22"/>
  <c r="F58" i="23"/>
  <c r="L21" i="23"/>
  <c r="M21" i="23"/>
  <c r="K27" i="23"/>
  <c r="K28" i="23"/>
  <c r="L26" i="23"/>
  <c r="M26" i="23"/>
  <c r="L24" i="23"/>
  <c r="M24" i="23"/>
  <c r="M18" i="23"/>
  <c r="J27" i="23"/>
  <c r="L27" i="23"/>
  <c r="M27" i="23"/>
  <c r="J28" i="23"/>
  <c r="L28" i="23"/>
  <c r="M28" i="23"/>
  <c r="L27" i="24"/>
  <c r="M27" i="24"/>
  <c r="K27" i="24"/>
  <c r="K28" i="24"/>
  <c r="J28" i="24"/>
  <c r="L18" i="24"/>
  <c r="L28" i="24"/>
  <c r="M28" i="24"/>
  <c r="M18" i="24"/>
  <c r="L28" i="25" l="1"/>
  <c r="M28" i="25" s="1"/>
  <c r="M18" i="25"/>
</calcChain>
</file>

<file path=xl/sharedStrings.xml><?xml version="1.0" encoding="utf-8"?>
<sst xmlns="http://schemas.openxmlformats.org/spreadsheetml/2006/main" count="872" uniqueCount="89">
  <si>
    <t>フィリピン</t>
  </si>
  <si>
    <t>インドネシア</t>
  </si>
  <si>
    <t>パキスタン</t>
  </si>
  <si>
    <t>ペルー</t>
  </si>
  <si>
    <t>インド</t>
  </si>
  <si>
    <t>ブラジル</t>
  </si>
  <si>
    <t>カナダ</t>
  </si>
  <si>
    <t>ドイツ</t>
  </si>
  <si>
    <t>タイ</t>
  </si>
  <si>
    <t>マレーシア</t>
  </si>
  <si>
    <t>ニュージーランド</t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</si>
  <si>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19"/>
  </si>
  <si>
    <t>内　　　　訳</t>
    <rPh sb="0" eb="1">
      <t>ウチ</t>
    </rPh>
    <rPh sb="5" eb="6">
      <t>ヤク</t>
    </rPh>
    <phoneticPr fontId="19"/>
  </si>
  <si>
    <t>国籍別</t>
    <rPh sb="0" eb="2">
      <t>コクセキ</t>
    </rPh>
    <rPh sb="2" eb="3">
      <t>ベツ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</si>
  <si>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</si>
  <si>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</si>
  <si>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</si>
  <si>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19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</si>
  <si>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19"/>
  </si>
  <si>
    <t>　　端数処理（四捨五入）しているため、必ずしも</t>
    <rPh sb="2" eb="4">
      <t>ハスウ</t>
    </rPh>
    <rPh sb="4" eb="6">
      <t>ショリ</t>
    </rPh>
    <phoneticPr fontId="19"/>
  </si>
  <si>
    <t>韓国</t>
  </si>
  <si>
    <t>中国</t>
  </si>
  <si>
    <t>ベトナム</t>
  </si>
  <si>
    <t>台湾</t>
  </si>
  <si>
    <t>朝鮮</t>
  </si>
  <si>
    <t>ネパール</t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</si>
  <si>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</si>
  <si>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アフガニスタン</t>
  </si>
  <si>
    <t>その他</t>
    <rPh sb="2" eb="3">
      <t>タ</t>
    </rPh>
    <phoneticPr fontId="21"/>
  </si>
  <si>
    <t>ミャンマー</t>
  </si>
  <si>
    <t>米国</t>
  </si>
  <si>
    <t>スリランカ</t>
  </si>
  <si>
    <t>英国</t>
  </si>
  <si>
    <t>オーストラリア</t>
  </si>
  <si>
    <t>セネガル</t>
  </si>
  <si>
    <t>イタリア</t>
  </si>
  <si>
    <t>カンボジア</t>
  </si>
  <si>
    <t>ナイジェリア</t>
  </si>
  <si>
    <t>アイルランド</t>
  </si>
  <si>
    <t>モンゴル</t>
  </si>
  <si>
    <t>バングラデシュ</t>
  </si>
  <si>
    <t>カメルーン</t>
  </si>
  <si>
    <t>ウガンダ</t>
  </si>
  <si>
    <t>ロシア</t>
  </si>
  <si>
    <t>シリア</t>
  </si>
  <si>
    <t>ノルウェー</t>
  </si>
  <si>
    <t>ギニア</t>
  </si>
  <si>
    <t>チュニジア</t>
  </si>
  <si>
    <t>コロンビア</t>
  </si>
  <si>
    <t>イエメン</t>
  </si>
  <si>
    <t>ガーナ</t>
  </si>
  <si>
    <t>ブルキナファソ</t>
  </si>
  <si>
    <t>スーダン</t>
  </si>
  <si>
    <t>ブータン</t>
  </si>
  <si>
    <t>総計</t>
  </si>
  <si>
    <t>コンゴ民主共和国</t>
  </si>
  <si>
    <t>南アフリカ共和国</t>
  </si>
  <si>
    <t>タンザニア</t>
  </si>
  <si>
    <t>リベリア</t>
  </si>
  <si>
    <t>ケニア</t>
  </si>
  <si>
    <t>国籍不明</t>
  </si>
  <si>
    <t>ボリビア</t>
  </si>
  <si>
    <t>ブルンジ</t>
  </si>
  <si>
    <t>ジャマイカ</t>
  </si>
  <si>
    <t>（令和5年3月31日現在）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</si>
  <si>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RANK</t>
    <phoneticPr fontId="19"/>
  </si>
  <si>
    <t>％</t>
    <phoneticPr fontId="19"/>
  </si>
  <si>
    <t>％</t>
    <phoneticPr fontId="19"/>
  </si>
  <si>
    <t>　　100.0ではない。</t>
    <phoneticPr fontId="19"/>
  </si>
  <si>
    <t>（令和5年4月30日現在）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</si>
  <si>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不明</t>
  </si>
  <si>
    <t>（令和5年5月31日現在）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</si>
  <si>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(空白)</t>
  </si>
  <si>
    <t>ハイチ</t>
  </si>
  <si>
    <t>トルコ</t>
  </si>
  <si>
    <t>（令和5年6月30日現在）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</si>
  <si>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</si>
  <si>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</si>
  <si>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　　100.0ではない。</t>
    <phoneticPr fontId="19"/>
  </si>
  <si>
    <t>（令和5年7月31日現在）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</si>
  <si>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（令和5年8月31日現在）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</si>
  <si>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（令和5年9月30日現在）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</si>
  <si>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（令和5年10月31日現在）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</si>
  <si>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（令和5年11月30日現在）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</si>
  <si>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（令和5年12月31日現在）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</si>
  <si>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（令和6年1月31日現在）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</si>
  <si>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パラグアイ</t>
  </si>
  <si>
    <t>不明</t>
    <rPh sb="0" eb="2">
      <t>フメイ</t>
    </rPh>
    <phoneticPr fontId="19"/>
  </si>
  <si>
    <t>（令和6年2月29日現在）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</si>
</sst>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9" fontId="24" fillId="0" borderId="0" xfId="28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distributed" vertical="center"/>
    </xf>
    <xf numFmtId="9" fontId="24" fillId="24" borderId="10" xfId="28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right" vertical="center"/>
    </xf>
    <xf numFmtId="176" fontId="27" fillId="0" borderId="0" xfId="34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right" vertical="center"/>
    </xf>
    <xf numFmtId="176" fontId="27" fillId="0" borderId="11" xfId="34" applyNumberFormat="1" applyFont="1" applyBorder="1" applyAlignment="1">
      <alignment horizontal="right" vertical="center"/>
    </xf>
    <xf numFmtId="0" fontId="25" fillId="0" borderId="0" xfId="0" applyFont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7" fillId="0" borderId="0" xfId="0" applyFont="1" applyFill="1" applyBorder="1">
      <alignment vertical="center"/>
    </xf>
    <xf numFmtId="176" fontId="27" fillId="0" borderId="13" xfId="34" applyNumberFormat="1" applyFont="1" applyBorder="1" applyAlignment="1">
      <alignment horizontal="right" vertical="center"/>
    </xf>
    <xf numFmtId="9" fontId="6" fillId="0" borderId="0" xfId="28" applyFont="1">
      <alignment vertical="center"/>
    </xf>
    <xf numFmtId="0" fontId="0" fillId="0" borderId="0" xfId="0" applyFill="1" applyBorder="1">
      <alignment vertical="center"/>
    </xf>
    <xf numFmtId="176" fontId="27" fillId="0" borderId="0" xfId="0" applyNumberFormat="1" applyFont="1" applyFill="1" applyBorder="1">
      <alignment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Border="1">
      <alignment vertical="center"/>
    </xf>
    <xf numFmtId="176" fontId="27" fillId="0" borderId="0" xfId="34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 shrinkToFit="1"/>
    </xf>
    <xf numFmtId="176" fontId="27" fillId="0" borderId="0" xfId="34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14" xfId="0" applyFont="1" applyFill="1" applyBorder="1" applyAlignment="1">
      <alignment horizontal="right" vertical="center"/>
    </xf>
    <xf numFmtId="0" fontId="26" fillId="0" borderId="14" xfId="0" applyFont="1" applyBorder="1" applyAlignment="1">
      <alignment vertical="center" shrinkToFit="1"/>
    </xf>
    <xf numFmtId="0" fontId="27" fillId="0" borderId="14" xfId="0" applyFont="1" applyBorder="1">
      <alignment vertical="center"/>
    </xf>
    <xf numFmtId="0" fontId="24" fillId="25" borderId="15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distributed" vertical="center"/>
    </xf>
    <xf numFmtId="9" fontId="24" fillId="25" borderId="15" xfId="28" applyFont="1" applyFill="1" applyBorder="1" applyAlignment="1">
      <alignment horizontal="center" vertical="center"/>
    </xf>
    <xf numFmtId="176" fontId="27" fillId="0" borderId="15" xfId="34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 shrinkToFit="1"/>
    </xf>
    <xf numFmtId="0" fontId="24" fillId="24" borderId="0" xfId="0" applyFont="1" applyFill="1" applyBorder="1" applyAlignment="1">
      <alignment horizontal="center" vertical="center"/>
    </xf>
    <xf numFmtId="9" fontId="24" fillId="25" borderId="0" xfId="28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6" fillId="0" borderId="0" xfId="28" applyNumberFormat="1" applyFont="1">
      <alignment vertical="center"/>
    </xf>
    <xf numFmtId="38" fontId="27" fillId="0" borderId="0" xfId="34" applyNumberFormat="1" applyFont="1" applyBorder="1" applyAlignment="1">
      <alignment horizontal="right" vertical="center"/>
    </xf>
    <xf numFmtId="9" fontId="0" fillId="0" borderId="15" xfId="28" applyFont="1" applyBorder="1">
      <alignment vertical="center"/>
    </xf>
    <xf numFmtId="0" fontId="6" fillId="0" borderId="15" xfId="28" applyNumberFormat="1" applyFont="1" applyBorder="1">
      <alignment vertical="center"/>
    </xf>
    <xf numFmtId="0" fontId="6" fillId="0" borderId="0" xfId="28" applyNumberFormat="1" applyFont="1" applyBorder="1">
      <alignment vertical="center"/>
    </xf>
    <xf numFmtId="176" fontId="27" fillId="0" borderId="16" xfId="34" applyNumberFormat="1" applyFont="1" applyBorder="1" applyAlignment="1">
      <alignment horizontal="right" vertical="center"/>
    </xf>
    <xf numFmtId="176" fontId="27" fillId="0" borderId="17" xfId="34" applyNumberFormat="1" applyFont="1" applyBorder="1" applyAlignment="1">
      <alignment horizontal="right" vertical="center"/>
    </xf>
    <xf numFmtId="176" fontId="27" fillId="0" borderId="18" xfId="34" applyNumberFormat="1" applyFont="1" applyBorder="1" applyAlignment="1">
      <alignment horizontal="right" vertical="center"/>
    </xf>
    <xf numFmtId="0" fontId="27" fillId="0" borderId="19" xfId="0" applyFont="1" applyBorder="1">
      <alignment vertical="center"/>
    </xf>
    <xf numFmtId="176" fontId="27" fillId="0" borderId="19" xfId="34" applyNumberFormat="1" applyFont="1" applyBorder="1" applyAlignment="1">
      <alignment horizontal="right" vertical="center"/>
    </xf>
    <xf numFmtId="0" fontId="0" fillId="0" borderId="23" xfId="0" applyNumberFormat="1" applyBorder="1" applyAlignment="1"/>
    <xf numFmtId="0" fontId="0" fillId="0" borderId="0" xfId="0" applyNumberFormat="1" applyAlignment="1"/>
    <xf numFmtId="0" fontId="0" fillId="0" borderId="24" xfId="0" applyNumberFormat="1" applyBorder="1" applyAlignment="1"/>
    <xf numFmtId="0" fontId="0" fillId="0" borderId="24" xfId="0" applyBorder="1" applyAlignment="1"/>
    <xf numFmtId="0" fontId="0" fillId="0" borderId="25" xfId="0" applyNumberFormat="1" applyBorder="1" applyAlignment="1"/>
    <xf numFmtId="0" fontId="0" fillId="0" borderId="26" xfId="0" applyNumberFormat="1" applyBorder="1" applyAlignment="1"/>
    <xf numFmtId="0" fontId="0" fillId="0" borderId="27" xfId="0" applyNumberFormat="1" applyBorder="1" applyAlignment="1"/>
    <xf numFmtId="0" fontId="0" fillId="0" borderId="27" xfId="0" applyBorder="1" applyAlignment="1"/>
    <xf numFmtId="0" fontId="0" fillId="0" borderId="0" xfId="0" applyNumberFormat="1" applyFill="1" applyBorder="1" applyAlignment="1"/>
    <xf numFmtId="0" fontId="0" fillId="0" borderId="28" xfId="0" applyNumberFormat="1" applyBorder="1" applyAlignment="1"/>
    <xf numFmtId="0" fontId="0" fillId="0" borderId="29" xfId="0" applyNumberFormat="1" applyBorder="1" applyAlignment="1"/>
    <xf numFmtId="0" fontId="0" fillId="0" borderId="30" xfId="0" applyNumberFormat="1" applyBorder="1" applyAlignment="1"/>
    <xf numFmtId="0" fontId="0" fillId="0" borderId="31" xfId="0" applyNumberFormat="1" applyBorder="1" applyAlignment="1"/>
    <xf numFmtId="0" fontId="27" fillId="0" borderId="30" xfId="0" applyFont="1" applyBorder="1">
      <alignment vertical="center"/>
    </xf>
    <xf numFmtId="0" fontId="27" fillId="0" borderId="31" xfId="0" applyFont="1" applyFill="1" applyBorder="1" applyAlignment="1">
      <alignment horizontal="right" vertical="center"/>
    </xf>
    <xf numFmtId="0" fontId="26" fillId="0" borderId="20" xfId="0" applyFont="1" applyBorder="1" applyAlignment="1">
      <alignment vertical="center" shrinkToFit="1"/>
    </xf>
    <xf numFmtId="0" fontId="27" fillId="0" borderId="32" xfId="0" applyFont="1" applyBorder="1">
      <alignment vertical="center"/>
    </xf>
    <xf numFmtId="0" fontId="27" fillId="0" borderId="21" xfId="0" applyFont="1" applyBorder="1">
      <alignment vertical="center"/>
    </xf>
    <xf numFmtId="0" fontId="27" fillId="0" borderId="33" xfId="0" applyFont="1" applyFill="1" applyBorder="1" applyAlignment="1">
      <alignment horizontal="right" vertical="center"/>
    </xf>
    <xf numFmtId="0" fontId="0" fillId="0" borderId="34" xfId="0" applyBorder="1" applyAlignment="1"/>
    <xf numFmtId="0" fontId="0" fillId="0" borderId="34" xfId="0" applyNumberFormat="1" applyBorder="1" applyAlignment="1"/>
    <xf numFmtId="0" fontId="0" fillId="0" borderId="35" xfId="0" applyNumberFormat="1" applyBorder="1" applyAlignment="1"/>
    <xf numFmtId="0" fontId="0" fillId="0" borderId="36" xfId="0" applyNumberFormat="1" applyBorder="1" applyAlignment="1"/>
    <xf numFmtId="0" fontId="0" fillId="0" borderId="0" xfId="0" applyNumberFormat="1" applyBorder="1" applyAlignment="1"/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right" vertical="center" shrinkToFit="1"/>
    </xf>
    <xf numFmtId="0" fontId="0" fillId="0" borderId="22" xfId="0" applyFill="1" applyBorder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6626473671"/>
          <c:y val="2.7438184059845546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5241-4193-8FF7-D80F73389ED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241-4193-8FF7-D80F73389ED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5241-4193-8FF7-D80F73389ED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241-4193-8FF7-D80F73389ED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5241-4193-8FF7-D80F73389ED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241-4193-8FF7-D80F73389ED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5241-4193-8FF7-D80F73389ED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241-4193-8FF7-D80F73389ED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5241-4193-8FF7-D80F73389EDF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241-4193-8FF7-D80F73389EDF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41-4193-8FF7-D80F73389EDF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1-4193-8FF7-D80F73389EDF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1-4193-8FF7-D80F73389EDF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41-4193-8FF7-D80F73389EDF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41-4193-8FF7-D80F73389ED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41-4193-8FF7-D80F73389EDF}"/>
                </c:ext>
              </c:extLst>
            </c:dLbl>
            <c:dLbl>
              <c:idx val="6"/>
              <c:layout>
                <c:manualLayout>
                  <c:x val="-7.0945834740954408E-2"/>
                  <c:y val="-1.642303357613443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41-4193-8FF7-D80F73389EDF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5241-4193-8FF7-D80F73389EDF}"/>
                </c:ext>
              </c:extLst>
            </c:dLbl>
            <c:dLbl>
              <c:idx val="8"/>
              <c:layout>
                <c:manualLayout>
                  <c:x val="0.2681115355630051"/>
                  <c:y val="-2.175210087211721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41-4193-8FF7-D80F73389EDF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41-4193-8FF7-D80F73389ED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41-4193-8FF7-D80F73389ED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41-4193-8FF7-D80F73389ED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ブラジル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'4月'!$M$18:$M$27</c:f>
              <c:numCache>
                <c:formatCode>#,##0.0;[Red]\-#,##0.0</c:formatCode>
                <c:ptCount val="10"/>
                <c:pt idx="0">
                  <c:v>32.700000000000003</c:v>
                </c:pt>
                <c:pt idx="1">
                  <c:v>19.100000000000001</c:v>
                </c:pt>
                <c:pt idx="2">
                  <c:v>17.599999999999998</c:v>
                </c:pt>
                <c:pt idx="3">
                  <c:v>7.0000000000000009</c:v>
                </c:pt>
                <c:pt idx="4">
                  <c:v>6.2</c:v>
                </c:pt>
                <c:pt idx="5">
                  <c:v>4.1000000000000005</c:v>
                </c:pt>
                <c:pt idx="6">
                  <c:v>1.7999999999999998</c:v>
                </c:pt>
                <c:pt idx="7">
                  <c:v>1</c:v>
                </c:pt>
                <c:pt idx="8">
                  <c:v>0.89999999999999991</c:v>
                </c:pt>
                <c:pt idx="9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41-4193-8FF7-D80F73389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A7D-4085-82E6-5589FD52B7E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A7D-4085-82E6-5589FD52B7E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A7D-4085-82E6-5589FD52B7E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A7D-4085-82E6-5589FD52B7E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A7D-4085-82E6-5589FD52B7E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A7D-4085-82E6-5589FD52B7E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A7D-4085-82E6-5589FD52B7E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A7D-4085-82E6-5589FD52B7E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A7D-4085-82E6-5589FD52B7E3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A7D-4085-82E6-5589FD52B7E3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D-4085-82E6-5589FD52B7E3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D-4085-82E6-5589FD52B7E3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D-4085-82E6-5589FD52B7E3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D-4085-82E6-5589FD52B7E3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7D-4085-82E6-5589FD52B7E3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7D-4085-82E6-5589FD52B7E3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7D-4085-82E6-5589FD52B7E3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5A7D-4085-82E6-5589FD52B7E3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7D-4085-82E6-5589FD52B7E3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7D-4085-82E6-5589FD52B7E3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7D-4085-82E6-5589FD52B7E3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7D-4085-82E6-5589FD52B7E3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'1月'!$M$18:$M$27</c:f>
              <c:numCache>
                <c:formatCode>#,##0.0;[Red]\-#,##0.0</c:formatCode>
                <c:ptCount val="10"/>
                <c:pt idx="0">
                  <c:v>30.8</c:v>
                </c:pt>
                <c:pt idx="1">
                  <c:v>20.9</c:v>
                </c:pt>
                <c:pt idx="2">
                  <c:v>18.899999999999999</c:v>
                </c:pt>
                <c:pt idx="3">
                  <c:v>6.8000000000000007</c:v>
                </c:pt>
                <c:pt idx="4">
                  <c:v>6.3</c:v>
                </c:pt>
                <c:pt idx="5">
                  <c:v>4.1000000000000005</c:v>
                </c:pt>
                <c:pt idx="6">
                  <c:v>2.4</c:v>
                </c:pt>
                <c:pt idx="7">
                  <c:v>1</c:v>
                </c:pt>
                <c:pt idx="8">
                  <c:v>0.8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A7D-4085-82E6-5589FD52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4B7-4F7D-A540-AC93B29F710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4B7-4F7D-A540-AC93B29F710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4B7-4F7D-A540-AC93B29F710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4B7-4F7D-A540-AC93B29F710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4B7-4F7D-A540-AC93B29F710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4B7-4F7D-A540-AC93B29F710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4B7-4F7D-A540-AC93B29F710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4B7-4F7D-A540-AC93B29F710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4B7-4F7D-A540-AC93B29F7101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4B7-4F7D-A540-AC93B29F7101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7-4F7D-A540-AC93B29F7101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7-4F7D-A540-AC93B29F7101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7-4F7D-A540-AC93B29F7101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7-4F7D-A540-AC93B29F7101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7-4F7D-A540-AC93B29F7101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B7-4F7D-A540-AC93B29F7101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B7-4F7D-A540-AC93B29F7101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C4B7-4F7D-A540-AC93B29F7101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B7-4F7D-A540-AC93B29F7101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B7-4F7D-A540-AC93B29F7101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B7-4F7D-A540-AC93B29F710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B7-4F7D-A540-AC93B29F710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'2月'!$M$18:$M$27</c:f>
              <c:numCache>
                <c:formatCode>#,##0.0;[Red]\-#,##0.0</c:formatCode>
                <c:ptCount val="10"/>
                <c:pt idx="0">
                  <c:v>31.1</c:v>
                </c:pt>
                <c:pt idx="1">
                  <c:v>20.399999999999999</c:v>
                </c:pt>
                <c:pt idx="2">
                  <c:v>19.600000000000001</c:v>
                </c:pt>
                <c:pt idx="3">
                  <c:v>6.8000000000000007</c:v>
                </c:pt>
                <c:pt idx="4">
                  <c:v>6.3</c:v>
                </c:pt>
                <c:pt idx="5">
                  <c:v>3.8</c:v>
                </c:pt>
                <c:pt idx="6">
                  <c:v>2.2999999999999998</c:v>
                </c:pt>
                <c:pt idx="7">
                  <c:v>1</c:v>
                </c:pt>
                <c:pt idx="8">
                  <c:v>0.8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4B7-4F7D-A540-AC93B29F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9B9-4A53-BB15-873F0439BC2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9B9-4A53-BB15-873F0439BC2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9B9-4A53-BB15-873F0439BC2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9B9-4A53-BB15-873F0439BC2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9B9-4A53-BB15-873F0439BC2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9B9-4A53-BB15-873F0439BC2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9B9-4A53-BB15-873F0439BC2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9B9-4A53-BB15-873F0439BC2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9B9-4A53-BB15-873F0439BC23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9B9-4A53-BB15-873F0439BC23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9-4A53-BB15-873F0439BC23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9-4A53-BB15-873F0439BC23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B9-4A53-BB15-873F0439BC23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B9-4A53-BB15-873F0439BC23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B9-4A53-BB15-873F0439BC23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B9-4A53-BB15-873F0439BC23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B9-4A53-BB15-873F0439BC23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F9B9-4A53-BB15-873F0439BC23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B9-4A53-BB15-873F0439BC23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B9-4A53-BB15-873F0439BC23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B9-4A53-BB15-873F0439BC23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B9-4A53-BB15-873F0439BC23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'3月'!$M$18:$M$27</c:f>
              <c:numCache>
                <c:formatCode>#,##0.0;[Red]\-#,##0.0</c:formatCode>
                <c:ptCount val="10"/>
                <c:pt idx="0">
                  <c:v>30.4</c:v>
                </c:pt>
                <c:pt idx="1">
                  <c:v>20.9</c:v>
                </c:pt>
                <c:pt idx="2">
                  <c:v>20.9</c:v>
                </c:pt>
                <c:pt idx="3">
                  <c:v>6.6000000000000005</c:v>
                </c:pt>
                <c:pt idx="4">
                  <c:v>6.2</c:v>
                </c:pt>
                <c:pt idx="5">
                  <c:v>3.6999999999999997</c:v>
                </c:pt>
                <c:pt idx="6">
                  <c:v>2.2999999999999998</c:v>
                </c:pt>
                <c:pt idx="7">
                  <c:v>0.89999999999999991</c:v>
                </c:pt>
                <c:pt idx="8">
                  <c:v>0.8</c:v>
                </c:pt>
                <c:pt idx="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9B9-4A53-BB15-873F0439B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A14E-462A-A2E4-5E2A653A451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A14E-462A-A2E4-5E2A653A451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A14E-462A-A2E4-5E2A653A451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A14E-462A-A2E4-5E2A653A451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A14E-462A-A2E4-5E2A653A451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A14E-462A-A2E4-5E2A653A451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A14E-462A-A2E4-5E2A653A451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A14E-462A-A2E4-5E2A653A451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A14E-462A-A2E4-5E2A653A451A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14E-462A-A2E4-5E2A653A451A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E-462A-A2E4-5E2A653A451A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4E-462A-A2E4-5E2A653A451A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4E-462A-A2E4-5E2A653A451A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4E-462A-A2E4-5E2A653A451A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4E-462A-A2E4-5E2A653A451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4E-462A-A2E4-5E2A653A451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4E-462A-A2E4-5E2A653A451A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4E-462A-A2E4-5E2A653A451A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4E-462A-A2E4-5E2A653A451A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4E-462A-A2E4-5E2A653A451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4E-462A-A2E4-5E2A653A451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4E-462A-A2E4-5E2A653A451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'５月'!$I$18:$I$27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ブラジル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'５月'!$M$18:$M$27</c:f>
              <c:numCache>
                <c:formatCode>#,##0.0;[Red]\-#,##0.0</c:formatCode>
                <c:ptCount val="10"/>
                <c:pt idx="0">
                  <c:v>32.4</c:v>
                </c:pt>
                <c:pt idx="1">
                  <c:v>19.900000000000002</c:v>
                </c:pt>
                <c:pt idx="2">
                  <c:v>17.100000000000001</c:v>
                </c:pt>
                <c:pt idx="3">
                  <c:v>7.1</c:v>
                </c:pt>
                <c:pt idx="4">
                  <c:v>6.3</c:v>
                </c:pt>
                <c:pt idx="5">
                  <c:v>4</c:v>
                </c:pt>
                <c:pt idx="6">
                  <c:v>2</c:v>
                </c:pt>
                <c:pt idx="7">
                  <c:v>1.0999999999999999</c:v>
                </c:pt>
                <c:pt idx="8">
                  <c:v>0.89999999999999991</c:v>
                </c:pt>
                <c:pt idx="9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4E-462A-A2E4-5E2A653A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09EB-413A-A9CC-D39646D6FDC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9EB-413A-A9CC-D39646D6FDC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09EB-413A-A9CC-D39646D6FDC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9EB-413A-A9CC-D39646D6FDC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09EB-413A-A9CC-D39646D6FDC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9EB-413A-A9CC-D39646D6FDC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09EB-413A-A9CC-D39646D6FDC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9EB-413A-A9CC-D39646D6FDC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09EB-413A-A9CC-D39646D6FDCC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9EB-413A-A9CC-D39646D6FDCC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EB-413A-A9CC-D39646D6FDCC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EB-413A-A9CC-D39646D6FDCC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EB-413A-A9CC-D39646D6FDCC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EB-413A-A9CC-D39646D6FDCC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EB-413A-A9CC-D39646D6FDCC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EB-413A-A9CC-D39646D6FDCC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EB-413A-A9CC-D39646D6FDCC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EB-413A-A9CC-D39646D6FDCC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EB-413A-A9CC-D39646D6FDCC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EB-413A-A9CC-D39646D6FDCC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EB-413A-A9CC-D39646D6FDCC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EB-413A-A9CC-D39646D6FDCC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'６月'!$I$18:$I$27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ブラジル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'６月'!$M$18:$M$27</c:f>
              <c:numCache>
                <c:formatCode>#,##0.0;[Red]\-#,##0.0</c:formatCode>
                <c:ptCount val="10"/>
                <c:pt idx="0">
                  <c:v>31.6</c:v>
                </c:pt>
                <c:pt idx="1">
                  <c:v>20.599999999999998</c:v>
                </c:pt>
                <c:pt idx="2">
                  <c:v>17.599999999999998</c:v>
                </c:pt>
                <c:pt idx="3">
                  <c:v>6.9</c:v>
                </c:pt>
                <c:pt idx="4">
                  <c:v>6</c:v>
                </c:pt>
                <c:pt idx="5">
                  <c:v>4.1000000000000005</c:v>
                </c:pt>
                <c:pt idx="6">
                  <c:v>2</c:v>
                </c:pt>
                <c:pt idx="7">
                  <c:v>1</c:v>
                </c:pt>
                <c:pt idx="8">
                  <c:v>0.89999999999999991</c:v>
                </c:pt>
                <c:pt idx="9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9EB-413A-A9CC-D39646D6F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71C9-4E75-9B59-64C21F9B8F0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1C9-4E75-9B59-64C21F9B8F0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71C9-4E75-9B59-64C21F9B8F0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1C9-4E75-9B59-64C21F9B8F0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71C9-4E75-9B59-64C21F9B8F0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1C9-4E75-9B59-64C21F9B8F0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71C9-4E75-9B59-64C21F9B8F0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1C9-4E75-9B59-64C21F9B8F0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71C9-4E75-9B59-64C21F9B8F0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1C9-4E75-9B59-64C21F9B8F0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9-4E75-9B59-64C21F9B8F0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9-4E75-9B59-64C21F9B8F0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9-4E75-9B59-64C21F9B8F0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9-4E75-9B59-64C21F9B8F0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9-4E75-9B59-64C21F9B8F0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9-4E75-9B59-64C21F9B8F0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9-4E75-9B59-64C21F9B8F0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C9-4E75-9B59-64C21F9B8F06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C9-4E75-9B59-64C21F9B8F0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C9-4E75-9B59-64C21F9B8F0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C9-4E75-9B59-64C21F9B8F0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9-4E75-9B59-64C21F9B8F0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'7月'!$M$18:$M$27</c:f>
              <c:numCache>
                <c:formatCode>#,##0.0;[Red]\-#,##0.0</c:formatCode>
                <c:ptCount val="10"/>
                <c:pt idx="0">
                  <c:v>31.3</c:v>
                </c:pt>
                <c:pt idx="1">
                  <c:v>20.100000000000001</c:v>
                </c:pt>
                <c:pt idx="2">
                  <c:v>18.7</c:v>
                </c:pt>
                <c:pt idx="3">
                  <c:v>6.8000000000000007</c:v>
                </c:pt>
                <c:pt idx="4">
                  <c:v>6.1</c:v>
                </c:pt>
                <c:pt idx="5">
                  <c:v>4.3</c:v>
                </c:pt>
                <c:pt idx="6">
                  <c:v>2.1999999999999997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C9-4E75-9B59-64C21F9B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771E-456D-8D54-4AD07DE763B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71E-456D-8D54-4AD07DE763B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771E-456D-8D54-4AD07DE763B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71E-456D-8D54-4AD07DE763B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771E-456D-8D54-4AD07DE763B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71E-456D-8D54-4AD07DE763B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771E-456D-8D54-4AD07DE763B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71E-456D-8D54-4AD07DE763B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771E-456D-8D54-4AD07DE763B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71E-456D-8D54-4AD07DE763B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1E-456D-8D54-4AD07DE763B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E-456D-8D54-4AD07DE763B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1E-456D-8D54-4AD07DE763B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E-456D-8D54-4AD07DE763B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1E-456D-8D54-4AD07DE763B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1E-456D-8D54-4AD07DE763B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1E-456D-8D54-4AD07DE763B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1E-456D-8D54-4AD07DE763B6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1E-456D-8D54-4AD07DE763B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1E-456D-8D54-4AD07DE763B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1E-456D-8D54-4AD07DE763B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1E-456D-8D54-4AD07DE763B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'8月'!$M$18:$M$27</c:f>
              <c:numCache>
                <c:formatCode>#,##0.0;[Red]\-#,##0.0</c:formatCode>
                <c:ptCount val="10"/>
                <c:pt idx="0">
                  <c:v>30.8</c:v>
                </c:pt>
                <c:pt idx="1">
                  <c:v>20.599999999999998</c:v>
                </c:pt>
                <c:pt idx="2">
                  <c:v>19.3</c:v>
                </c:pt>
                <c:pt idx="3">
                  <c:v>6.7</c:v>
                </c:pt>
                <c:pt idx="4">
                  <c:v>6.1</c:v>
                </c:pt>
                <c:pt idx="5">
                  <c:v>4.3</c:v>
                </c:pt>
                <c:pt idx="6">
                  <c:v>2.1</c:v>
                </c:pt>
                <c:pt idx="7">
                  <c:v>0.89999999999999991</c:v>
                </c:pt>
                <c:pt idx="8">
                  <c:v>0.8</c:v>
                </c:pt>
                <c:pt idx="9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1E-456D-8D54-4AD07DE76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5B74-464F-A84E-0806C61D064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B74-464F-A84E-0806C61D064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5B74-464F-A84E-0806C61D064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B74-464F-A84E-0806C61D064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5B74-464F-A84E-0806C61D064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B74-464F-A84E-0806C61D064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5B74-464F-A84E-0806C61D064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B74-464F-A84E-0806C61D064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5B74-464F-A84E-0806C61D0649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B74-464F-A84E-0806C61D0649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4-464F-A84E-0806C61D0649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4-464F-A84E-0806C61D0649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4-464F-A84E-0806C61D0649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4-464F-A84E-0806C61D0649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74-464F-A84E-0806C61D0649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4-464F-A84E-0806C61D0649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74-464F-A84E-0806C61D0649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4-464F-A84E-0806C61D0649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74-464F-A84E-0806C61D0649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74-464F-A84E-0806C61D0649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74-464F-A84E-0806C61D064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74-464F-A84E-0806C61D0649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'9月'!$M$18:$M$27</c:f>
              <c:numCache>
                <c:formatCode>#,##0.0;[Red]\-#,##0.0</c:formatCode>
                <c:ptCount val="10"/>
                <c:pt idx="0">
                  <c:v>30.9</c:v>
                </c:pt>
                <c:pt idx="1">
                  <c:v>20.5</c:v>
                </c:pt>
                <c:pt idx="2">
                  <c:v>19</c:v>
                </c:pt>
                <c:pt idx="3">
                  <c:v>6.8000000000000007</c:v>
                </c:pt>
                <c:pt idx="4">
                  <c:v>6.2</c:v>
                </c:pt>
                <c:pt idx="5">
                  <c:v>4.2</c:v>
                </c:pt>
                <c:pt idx="6">
                  <c:v>2.1999999999999997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74-464F-A84E-0806C61D0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C5B4-4173-AD41-29ED2DC1FE1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5B4-4173-AD41-29ED2DC1FE1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C5B4-4173-AD41-29ED2DC1FE1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5B4-4173-AD41-29ED2DC1FE1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C5B4-4173-AD41-29ED2DC1FE1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5B4-4173-AD41-29ED2DC1FE1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C5B4-4173-AD41-29ED2DC1FE1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5B4-4173-AD41-29ED2DC1FE1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C5B4-4173-AD41-29ED2DC1FE1A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5B4-4173-AD41-29ED2DC1FE1A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B4-4173-AD41-29ED2DC1FE1A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B4-4173-AD41-29ED2DC1FE1A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B4-4173-AD41-29ED2DC1FE1A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B4-4173-AD41-29ED2DC1FE1A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B4-4173-AD41-29ED2DC1FE1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B4-4173-AD41-29ED2DC1FE1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B4-4173-AD41-29ED2DC1FE1A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B4-4173-AD41-29ED2DC1FE1A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B4-4173-AD41-29ED2DC1FE1A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B4-4173-AD41-29ED2DC1FE1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B4-4173-AD41-29ED2DC1FE1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B4-4173-AD41-29ED2DC1FE1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'10月'!$M$18:$M$27</c:f>
              <c:numCache>
                <c:formatCode>#,##0.0;[Red]\-#,##0.0</c:formatCode>
                <c:ptCount val="10"/>
                <c:pt idx="0">
                  <c:v>30.4</c:v>
                </c:pt>
                <c:pt idx="1">
                  <c:v>20.7</c:v>
                </c:pt>
                <c:pt idx="2">
                  <c:v>19.8</c:v>
                </c:pt>
                <c:pt idx="3">
                  <c:v>6.7</c:v>
                </c:pt>
                <c:pt idx="4">
                  <c:v>6.1</c:v>
                </c:pt>
                <c:pt idx="5">
                  <c:v>4.1000000000000005</c:v>
                </c:pt>
                <c:pt idx="6">
                  <c:v>2.2999999999999998</c:v>
                </c:pt>
                <c:pt idx="7">
                  <c:v>1</c:v>
                </c:pt>
                <c:pt idx="8">
                  <c:v>0.8</c:v>
                </c:pt>
                <c:pt idx="9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B4-4173-AD41-29ED2DC1F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6EB4-4287-982A-A806305E6AF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EB4-4287-982A-A806305E6AF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6EB4-4287-982A-A806305E6AF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EB4-4287-982A-A806305E6AF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6EB4-4287-982A-A806305E6AF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EB4-4287-982A-A806305E6AF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6EB4-4287-982A-A806305E6AF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EB4-4287-982A-A806305E6AF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6EB4-4287-982A-A806305E6AF9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EB4-4287-982A-A806305E6AF9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B4-4287-982A-A806305E6AF9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B4-4287-982A-A806305E6AF9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B4-4287-982A-A806305E6AF9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B4-4287-982A-A806305E6AF9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B4-4287-982A-A806305E6AF9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B4-4287-982A-A806305E6AF9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B4-4287-982A-A806305E6AF9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B4-4287-982A-A806305E6AF9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B4-4287-982A-A806305E6AF9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B4-4287-982A-A806305E6AF9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B4-4287-982A-A806305E6AF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B4-4287-982A-A806305E6AF9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'11月'!$M$18:$M$27</c:f>
              <c:numCache>
                <c:formatCode>#,##0.0;[Red]\-#,##0.0</c:formatCode>
                <c:ptCount val="10"/>
                <c:pt idx="0">
                  <c:v>30.4</c:v>
                </c:pt>
                <c:pt idx="1">
                  <c:v>20.5</c:v>
                </c:pt>
                <c:pt idx="2">
                  <c:v>19.900000000000002</c:v>
                </c:pt>
                <c:pt idx="3">
                  <c:v>6.6000000000000005</c:v>
                </c:pt>
                <c:pt idx="4">
                  <c:v>6.1</c:v>
                </c:pt>
                <c:pt idx="5">
                  <c:v>4</c:v>
                </c:pt>
                <c:pt idx="6">
                  <c:v>2.4</c:v>
                </c:pt>
                <c:pt idx="7">
                  <c:v>1</c:v>
                </c:pt>
                <c:pt idx="8">
                  <c:v>0.8</c:v>
                </c:pt>
                <c:pt idx="9">
                  <c:v>8.2000000000000011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B4-4287-982A-A806305E6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DF8F-495A-ADF2-C7326ED6ADF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F8F-495A-ADF2-C7326ED6ADF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DF8F-495A-ADF2-C7326ED6ADF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F8F-495A-ADF2-C7326ED6ADF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DF8F-495A-ADF2-C7326ED6ADF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F8F-495A-ADF2-C7326ED6ADF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DF8F-495A-ADF2-C7326ED6ADF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F8F-495A-ADF2-C7326ED6ADF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DF8F-495A-ADF2-C7326ED6ADF2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F8F-495A-ADF2-C7326ED6ADF2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8F-495A-ADF2-C7326ED6ADF2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8F-495A-ADF2-C7326ED6ADF2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8F-495A-ADF2-C7326ED6ADF2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8F-495A-ADF2-C7326ED6ADF2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8F-495A-ADF2-C7326ED6ADF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8F-495A-ADF2-C7326ED6ADF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8F-495A-ADF2-C7326ED6ADF2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F8F-495A-ADF2-C7326ED6ADF2}"/>
                </c:ext>
              </c:extLst>
            </c:dLbl>
            <c:dLbl>
              <c:idx val="8"/>
              <c:layout>
                <c:manualLayout>
                  <c:x val="0.36712143655310414"/>
                  <c:y val="-4.480685591534489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8F-495A-ADF2-C7326ED6ADF2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8F-495A-ADF2-C7326ED6ADF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8F-495A-ADF2-C7326ED6ADF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8F-495A-ADF2-C7326ED6ADF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'12月'!$M$18:$M$27</c:f>
              <c:numCache>
                <c:formatCode>#,##0.0;[Red]\-#,##0.0</c:formatCode>
                <c:ptCount val="10"/>
                <c:pt idx="0">
                  <c:v>30.599999999999998</c:v>
                </c:pt>
                <c:pt idx="1">
                  <c:v>20.9</c:v>
                </c:pt>
                <c:pt idx="2">
                  <c:v>19.900000000000002</c:v>
                </c:pt>
                <c:pt idx="3">
                  <c:v>6.6000000000000005</c:v>
                </c:pt>
                <c:pt idx="4">
                  <c:v>6.1</c:v>
                </c:pt>
                <c:pt idx="5">
                  <c:v>4</c:v>
                </c:pt>
                <c:pt idx="6">
                  <c:v>2.4</c:v>
                </c:pt>
                <c:pt idx="7">
                  <c:v>0.89999999999999991</c:v>
                </c:pt>
                <c:pt idx="8">
                  <c:v>0.8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8F-495A-ADF2-C7326ED6A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44778" name="Chart 1">
          <a:extLst>
            <a:ext uri="{FF2B5EF4-FFF2-40B4-BE49-F238E27FC236}">
              <a16:creationId xmlns:a16="http://schemas.microsoft.com/office/drawing/2014/main" id="{84C38B5F-4095-484A-B7A4-77AA8ED14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65253" name="Chart 1">
          <a:extLst>
            <a:ext uri="{FF2B5EF4-FFF2-40B4-BE49-F238E27FC236}">
              <a16:creationId xmlns:a16="http://schemas.microsoft.com/office/drawing/2014/main" id="{3779B92A-3DBD-4309-B167-84B04CD8A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0.16775</cdr:x>
      <cdr:y>0.4847</cdr:y>
    </cdr:from>
    <cdr:to>
      <cdr:x>0.29509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0.16775</cdr:x>
      <cdr:y>0.4847</cdr:y>
    </cdr:from>
    <cdr:to>
      <cdr:x>0.29437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0.16701</cdr:x>
      <cdr:y>0.4847</cdr:y>
    </cdr:from>
    <cdr:to>
      <cdr:x>0.29509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0.15436</cdr:x>
      <cdr:y>0.4847</cdr:y>
    </cdr:from>
    <cdr:to>
      <cdr:x>0.30384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72420" name="Chart 1">
          <a:extLst>
            <a:ext uri="{FF2B5EF4-FFF2-40B4-BE49-F238E27FC236}">
              <a16:creationId xmlns:a16="http://schemas.microsoft.com/office/drawing/2014/main" id="{4B297DA9-C174-4D6C-929A-1AE3CF1CC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0.16775</cdr:x>
      <cdr:y>0.4847</cdr:y>
    </cdr:from>
    <cdr:to>
      <cdr:x>0.29509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0.16775</cdr:x>
      <cdr:y>0.4847</cdr:y>
    </cdr:from>
    <cdr:to>
      <cdr:x>0.29437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0.16701</cdr:x>
      <cdr:y>0.4847</cdr:y>
    </cdr:from>
    <cdr:to>
      <cdr:x>0.29509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0.15436</cdr:x>
      <cdr:y>0.4847</cdr:y>
    </cdr:from>
    <cdr:to>
      <cdr:x>0.30384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87778" name="Chart 1">
          <a:extLst>
            <a:ext uri="{FF2B5EF4-FFF2-40B4-BE49-F238E27FC236}">
              <a16:creationId xmlns:a16="http://schemas.microsoft.com/office/drawing/2014/main" id="{D5C7669C-91A3-4B1A-970B-8A7FA2180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0.16775</cdr:x>
      <cdr:y>0.4847</cdr:y>
    </cdr:from>
    <cdr:to>
      <cdr:x>0.29509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0.16775</cdr:x>
      <cdr:y>0.4847</cdr:y>
    </cdr:from>
    <cdr:to>
      <cdr:x>0.29437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0.16701</cdr:x>
      <cdr:y>0.4847</cdr:y>
    </cdr:from>
    <cdr:to>
      <cdr:x>0.29509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0.15436</cdr:x>
      <cdr:y>0.4847</cdr:y>
    </cdr:from>
    <cdr:to>
      <cdr:x>0.30384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96993" name="Chart 1">
          <a:extLst>
            <a:ext uri="{FF2B5EF4-FFF2-40B4-BE49-F238E27FC236}">
              <a16:creationId xmlns:a16="http://schemas.microsoft.com/office/drawing/2014/main" id="{21D9A4D7-4062-411D-85BD-E9DD9B28A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0.16775</cdr:x>
      <cdr:y>0.4847</cdr:y>
    </cdr:from>
    <cdr:to>
      <cdr:x>0.29509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0.16775</cdr:x>
      <cdr:y>0.4847</cdr:y>
    </cdr:from>
    <cdr:to>
      <cdr:x>0.29437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0.16701</cdr:x>
      <cdr:y>0.4847</cdr:y>
    </cdr:from>
    <cdr:to>
      <cdr:x>0.29509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0.15436</cdr:x>
      <cdr:y>0.4847</cdr:y>
    </cdr:from>
    <cdr:to>
      <cdr:x>0.30384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23D2EE-F74F-4220-B677-29F0B60F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0.16199</cdr:x>
      <cdr:y>0.4847</cdr:y>
    </cdr:from>
    <cdr:to>
      <cdr:x>0.28357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0.16199</cdr:x>
      <cdr:y>0.4847</cdr:y>
    </cdr:from>
    <cdr:to>
      <cdr:x>0.28285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0.16125</cdr:x>
      <cdr:y>0.4847</cdr:y>
    </cdr:from>
    <cdr:to>
      <cdr:x>0.28357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0.1486</cdr:x>
      <cdr:y>0.4847</cdr:y>
    </cdr:from>
    <cdr:to>
      <cdr:x>0.29207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628E57-C738-4089-B7FE-989385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A30029-925E-4E48-97CF-D8044AD98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46825" name="Chart 1">
          <a:extLst>
            <a:ext uri="{FF2B5EF4-FFF2-40B4-BE49-F238E27FC236}">
              <a16:creationId xmlns:a16="http://schemas.microsoft.com/office/drawing/2014/main" id="{AF0C19F1-E9AA-43F2-A51D-77BD2806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0.16679</cdr:x>
      <cdr:y>0.4847</cdr:y>
    </cdr:from>
    <cdr:to>
      <cdr:x>0.29317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0.16679</cdr:x>
      <cdr:y>0.4847</cdr:y>
    </cdr:from>
    <cdr:to>
      <cdr:x>0.29245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0.16605</cdr:x>
      <cdr:y>0.4847</cdr:y>
    </cdr:from>
    <cdr:to>
      <cdr:x>0.29317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0.1534</cdr:x>
      <cdr:y>0.4847</cdr:y>
    </cdr:from>
    <cdr:to>
      <cdr:x>0.30192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49896" name="Chart 1">
          <a:extLst>
            <a:ext uri="{FF2B5EF4-FFF2-40B4-BE49-F238E27FC236}">
              <a16:creationId xmlns:a16="http://schemas.microsoft.com/office/drawing/2014/main" id="{DEC34EB3-FA7A-4DB9-89A5-06EF7A968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53991" name="Chart 1">
          <a:extLst>
            <a:ext uri="{FF2B5EF4-FFF2-40B4-BE49-F238E27FC236}">
              <a16:creationId xmlns:a16="http://schemas.microsoft.com/office/drawing/2014/main" id="{BAF282B2-FB37-4942-9A5E-3C4B93897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559110" name="Chart 1">
          <a:extLst>
            <a:ext uri="{FF2B5EF4-FFF2-40B4-BE49-F238E27FC236}">
              <a16:creationId xmlns:a16="http://schemas.microsoft.com/office/drawing/2014/main" id="{0675EE12-1D89-4A9D-8708-5B9E84816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0;&#32207;&#21512;&#25919;&#31574;&#20418;/&#32113;&#35336;&#26989;&#21209;/&#9734;&#32113;&#35336;&#35519;&#26619;/01_&#32113;&#35336;&#38306;&#20418;/01_&#20154;&#21475;&#12289;&#19990;&#24111;&#25968;&#38306;&#20418;/foreigner&#65288;&#65320;&#65328;.&#12488;&#12524;&#12540;&#65289;/R5/060229foreigner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8">
          <cell r="I18" t="str">
            <v>ミャンマー</v>
          </cell>
          <cell r="M18">
            <v>30.4</v>
          </cell>
        </row>
        <row r="19">
          <cell r="I19" t="str">
            <v>ベトナム</v>
          </cell>
          <cell r="M19">
            <v>20.9</v>
          </cell>
        </row>
        <row r="20">
          <cell r="I20" t="str">
            <v>インドネシア</v>
          </cell>
          <cell r="M20">
            <v>20.9</v>
          </cell>
        </row>
        <row r="21">
          <cell r="I21" t="str">
            <v>韓国</v>
          </cell>
          <cell r="M21">
            <v>6.6000000000000005</v>
          </cell>
        </row>
        <row r="22">
          <cell r="I22" t="str">
            <v>フィリピン</v>
          </cell>
          <cell r="M22">
            <v>6.2</v>
          </cell>
        </row>
        <row r="23">
          <cell r="I23" t="str">
            <v>中国</v>
          </cell>
          <cell r="M23">
            <v>3.6999999999999997</v>
          </cell>
        </row>
        <row r="24">
          <cell r="I24" t="str">
            <v>ネパール</v>
          </cell>
          <cell r="M24">
            <v>2.2999999999999998</v>
          </cell>
        </row>
        <row r="25">
          <cell r="I25" t="str">
            <v>アフガニスタン</v>
          </cell>
          <cell r="M25">
            <v>0.89999999999999991</v>
          </cell>
        </row>
        <row r="26">
          <cell r="I26" t="str">
            <v>朝鮮</v>
          </cell>
          <cell r="M26">
            <v>0.8</v>
          </cell>
        </row>
        <row r="27">
          <cell r="I27" t="str">
            <v>その他</v>
          </cell>
          <cell r="M27">
            <v>7.3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9"/>
  <sheetViews>
    <sheetView view="pageBreakPreview" topLeftCell="B7" zoomScaleNormal="85" zoomScaleSheetLayoutView="100" workbookViewId="0">
      <selection activeCell="M28" sqref="M28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64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607</v>
      </c>
      <c r="D6" s="68">
        <v>187</v>
      </c>
      <c r="E6" s="67">
        <v>794</v>
      </c>
      <c r="F6" s="48">
        <f t="shared" ref="F6:F57" si="1">ROUND(E6/$E$58,3)*100</f>
        <v>32.700000000000003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267</v>
      </c>
      <c r="D7" s="64">
        <v>196</v>
      </c>
      <c r="E7" s="63">
        <v>463</v>
      </c>
      <c r="F7" s="48">
        <f t="shared" si="1"/>
        <v>19.100000000000001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366</v>
      </c>
      <c r="D8" s="64">
        <v>62</v>
      </c>
      <c r="E8" s="63">
        <v>428</v>
      </c>
      <c r="F8" s="48">
        <f t="shared" si="1"/>
        <v>17.599999999999998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80</v>
      </c>
      <c r="D9" s="64">
        <v>91</v>
      </c>
      <c r="E9" s="63">
        <v>171</v>
      </c>
      <c r="F9" s="48">
        <f t="shared" si="1"/>
        <v>7.0000000000000009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35</v>
      </c>
      <c r="D10" s="64">
        <v>116</v>
      </c>
      <c r="E10" s="63">
        <v>151</v>
      </c>
      <c r="F10" s="48">
        <f t="shared" si="1"/>
        <v>6.2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42</v>
      </c>
      <c r="D11" s="64">
        <v>58</v>
      </c>
      <c r="E11" s="63">
        <v>100</v>
      </c>
      <c r="F11" s="48">
        <f t="shared" si="1"/>
        <v>4.1000000000000005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34</v>
      </c>
      <c r="D12" s="64">
        <v>9</v>
      </c>
      <c r="E12" s="63">
        <v>43</v>
      </c>
      <c r="F12" s="48">
        <f t="shared" si="1"/>
        <v>1.7999999999999998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5</v>
      </c>
      <c r="C13" s="65">
        <v>15</v>
      </c>
      <c r="D13" s="64">
        <v>10</v>
      </c>
      <c r="E13" s="63">
        <v>25</v>
      </c>
      <c r="F13" s="48">
        <f t="shared" si="1"/>
        <v>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27</v>
      </c>
      <c r="C14" s="65">
        <v>15</v>
      </c>
      <c r="D14" s="64">
        <v>8</v>
      </c>
      <c r="E14" s="63">
        <v>23</v>
      </c>
      <c r="F14" s="48">
        <f t="shared" si="1"/>
        <v>0.89999999999999991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24</v>
      </c>
      <c r="C15" s="65">
        <v>15</v>
      </c>
      <c r="D15" s="64">
        <v>6</v>
      </c>
      <c r="E15" s="63">
        <v>21</v>
      </c>
      <c r="F15" s="48">
        <f t="shared" si="1"/>
        <v>0.89999999999999991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4</v>
      </c>
      <c r="C16" s="65">
        <v>14</v>
      </c>
      <c r="D16" s="64">
        <v>6</v>
      </c>
      <c r="E16" s="63">
        <v>20</v>
      </c>
      <c r="F16" s="48">
        <f t="shared" si="1"/>
        <v>0.8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34</v>
      </c>
      <c r="C17" s="65">
        <v>15</v>
      </c>
      <c r="D17" s="64">
        <v>2</v>
      </c>
      <c r="E17" s="63">
        <v>17</v>
      </c>
      <c r="F17" s="48">
        <f t="shared" si="1"/>
        <v>0.70000000000000007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67</v>
      </c>
      <c r="N17" s="22"/>
      <c r="O17" s="4"/>
      <c r="P17" s="7"/>
    </row>
    <row r="18" spans="1:19" ht="20.100000000000001" customHeight="1" thickTop="1" x14ac:dyDescent="0.15">
      <c r="A18" s="54">
        <f t="shared" si="2"/>
        <v>13</v>
      </c>
      <c r="B18" s="66" t="s">
        <v>2</v>
      </c>
      <c r="C18" s="65">
        <v>12</v>
      </c>
      <c r="D18" s="64">
        <v>3</v>
      </c>
      <c r="E18" s="63">
        <v>15</v>
      </c>
      <c r="F18" s="48">
        <f t="shared" si="1"/>
        <v>0.6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607</v>
      </c>
      <c r="K18" s="20">
        <f t="shared" si="3"/>
        <v>187</v>
      </c>
      <c r="L18" s="20">
        <f t="shared" ref="L18:L26" si="4">J18+K18</f>
        <v>794</v>
      </c>
      <c r="M18" s="59">
        <f t="shared" ref="M18:M28" si="5">ROUND(L18/$E$58,3)*100</f>
        <v>32.700000000000003</v>
      </c>
      <c r="N18" s="22"/>
      <c r="O18" s="17"/>
      <c r="P18" s="7"/>
    </row>
    <row r="19" spans="1:19" ht="20.100000000000001" customHeight="1" x14ac:dyDescent="0.15">
      <c r="A19" s="54">
        <f t="shared" si="2"/>
        <v>14</v>
      </c>
      <c r="B19" s="66" t="s">
        <v>31</v>
      </c>
      <c r="C19" s="65">
        <v>13</v>
      </c>
      <c r="D19" s="64">
        <v>1</v>
      </c>
      <c r="E19" s="63">
        <v>14</v>
      </c>
      <c r="F19" s="48">
        <f t="shared" si="1"/>
        <v>0.6</v>
      </c>
      <c r="G19" s="36"/>
      <c r="H19" s="56">
        <v>2</v>
      </c>
      <c r="I19" s="19" t="str">
        <f t="shared" si="3"/>
        <v>ベトナム</v>
      </c>
      <c r="J19" s="20">
        <f t="shared" si="3"/>
        <v>267</v>
      </c>
      <c r="K19" s="20">
        <f t="shared" si="3"/>
        <v>196</v>
      </c>
      <c r="L19" s="20">
        <f t="shared" si="4"/>
        <v>463</v>
      </c>
      <c r="M19" s="21">
        <f t="shared" si="5"/>
        <v>19.100000000000001</v>
      </c>
      <c r="N19" s="22"/>
      <c r="O19" s="7"/>
      <c r="P19" s="4"/>
      <c r="Q19" s="32"/>
      <c r="R19" s="33"/>
      <c r="S19" s="33"/>
    </row>
    <row r="20" spans="1:19" ht="20.100000000000001" customHeight="1" x14ac:dyDescent="0.15">
      <c r="A20" s="54">
        <f t="shared" si="2"/>
        <v>15</v>
      </c>
      <c r="B20" s="66" t="s">
        <v>37</v>
      </c>
      <c r="C20" s="65">
        <v>10</v>
      </c>
      <c r="D20" s="64">
        <v>3</v>
      </c>
      <c r="E20" s="63">
        <v>13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3"/>
        <v>366</v>
      </c>
      <c r="K20" s="20">
        <f t="shared" si="3"/>
        <v>62</v>
      </c>
      <c r="L20" s="20">
        <f>J20+K20</f>
        <v>428</v>
      </c>
      <c r="M20" s="60">
        <f t="shared" si="5"/>
        <v>17.599999999999998</v>
      </c>
      <c r="N20" s="22"/>
      <c r="O20" s="7"/>
      <c r="P20" s="7"/>
    </row>
    <row r="21" spans="1:19" ht="20.100000000000001" customHeight="1" x14ac:dyDescent="0.15">
      <c r="A21" s="54">
        <f t="shared" si="2"/>
        <v>16</v>
      </c>
      <c r="B21" s="66" t="s">
        <v>41</v>
      </c>
      <c r="C21" s="65">
        <v>11</v>
      </c>
      <c r="D21" s="64">
        <v>1</v>
      </c>
      <c r="E21" s="63">
        <v>12</v>
      </c>
      <c r="F21" s="48">
        <f t="shared" si="1"/>
        <v>0.5</v>
      </c>
      <c r="G21" s="36"/>
      <c r="H21" s="56">
        <v>4</v>
      </c>
      <c r="I21" s="19" t="str">
        <f t="shared" si="3"/>
        <v>韓国</v>
      </c>
      <c r="J21" s="20">
        <f t="shared" si="3"/>
        <v>80</v>
      </c>
      <c r="K21" s="20">
        <f t="shared" si="3"/>
        <v>91</v>
      </c>
      <c r="L21" s="20">
        <f t="shared" si="4"/>
        <v>171</v>
      </c>
      <c r="M21" s="60">
        <f t="shared" si="5"/>
        <v>7.0000000000000009</v>
      </c>
      <c r="N21" s="22"/>
      <c r="O21" s="7"/>
      <c r="P21" s="7"/>
    </row>
    <row r="22" spans="1:19" ht="20.100000000000001" customHeight="1" x14ac:dyDescent="0.15">
      <c r="A22" s="54">
        <f t="shared" si="2"/>
        <v>17</v>
      </c>
      <c r="B22" s="66" t="s">
        <v>39</v>
      </c>
      <c r="C22" s="65">
        <v>10</v>
      </c>
      <c r="D22" s="64"/>
      <c r="E22" s="63">
        <v>10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35</v>
      </c>
      <c r="K22" s="20">
        <f t="shared" si="3"/>
        <v>116</v>
      </c>
      <c r="L22" s="20">
        <f>J22+K22</f>
        <v>151</v>
      </c>
      <c r="M22" s="21">
        <f t="shared" si="5"/>
        <v>6.2</v>
      </c>
      <c r="O22" s="7"/>
      <c r="P22" s="7"/>
    </row>
    <row r="23" spans="1:19" ht="20.100000000000001" customHeight="1" x14ac:dyDescent="0.15">
      <c r="A23" s="54">
        <f t="shared" si="2"/>
        <v>18</v>
      </c>
      <c r="B23" s="66" t="s">
        <v>30</v>
      </c>
      <c r="C23" s="65">
        <v>5</v>
      </c>
      <c r="D23" s="64">
        <v>4</v>
      </c>
      <c r="E23" s="63">
        <v>9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3"/>
        <v>42</v>
      </c>
      <c r="K23" s="20">
        <f t="shared" si="3"/>
        <v>58</v>
      </c>
      <c r="L23" s="20">
        <f t="shared" si="4"/>
        <v>100</v>
      </c>
      <c r="M23" s="25">
        <f t="shared" si="5"/>
        <v>4.1000000000000005</v>
      </c>
      <c r="O23" s="7"/>
      <c r="P23" s="7"/>
    </row>
    <row r="24" spans="1:19" ht="20.100000000000001" customHeight="1" x14ac:dyDescent="0.15">
      <c r="A24" s="54">
        <f t="shared" si="2"/>
        <v>19</v>
      </c>
      <c r="B24" s="66" t="s">
        <v>8</v>
      </c>
      <c r="C24" s="65">
        <v>5</v>
      </c>
      <c r="D24" s="64">
        <v>3</v>
      </c>
      <c r="E24" s="63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34</v>
      </c>
      <c r="K24" s="20">
        <f t="shared" si="3"/>
        <v>9</v>
      </c>
      <c r="L24" s="20">
        <f t="shared" si="4"/>
        <v>43</v>
      </c>
      <c r="M24" s="60">
        <f t="shared" si="5"/>
        <v>1.7999999999999998</v>
      </c>
      <c r="O24" s="7"/>
      <c r="P24" s="7"/>
    </row>
    <row r="25" spans="1:19" ht="20.100000000000001" customHeight="1" x14ac:dyDescent="0.15">
      <c r="A25" s="54">
        <f t="shared" si="2"/>
        <v>19</v>
      </c>
      <c r="B25" s="66" t="s">
        <v>55</v>
      </c>
      <c r="C25" s="65">
        <v>5</v>
      </c>
      <c r="D25" s="64">
        <v>3</v>
      </c>
      <c r="E25" s="63">
        <v>8</v>
      </c>
      <c r="F25" s="48">
        <f t="shared" si="1"/>
        <v>0.3</v>
      </c>
      <c r="G25" s="36"/>
      <c r="H25" s="56">
        <v>8</v>
      </c>
      <c r="I25" s="19" t="str">
        <f t="shared" si="3"/>
        <v>ブラジル</v>
      </c>
      <c r="J25" s="20">
        <f t="shared" si="3"/>
        <v>15</v>
      </c>
      <c r="K25" s="20">
        <f t="shared" si="3"/>
        <v>10</v>
      </c>
      <c r="L25" s="20">
        <f t="shared" si="4"/>
        <v>25</v>
      </c>
      <c r="M25" s="60">
        <f t="shared" si="5"/>
        <v>1</v>
      </c>
      <c r="O25" s="7"/>
      <c r="P25" s="7"/>
    </row>
    <row r="26" spans="1:19" ht="20.100000000000001" customHeight="1" x14ac:dyDescent="0.15">
      <c r="A26" s="54">
        <f t="shared" si="2"/>
        <v>21</v>
      </c>
      <c r="B26" s="66" t="s">
        <v>3</v>
      </c>
      <c r="C26" s="65">
        <v>5</v>
      </c>
      <c r="D26" s="64">
        <v>2</v>
      </c>
      <c r="E26" s="63">
        <v>7</v>
      </c>
      <c r="F26" s="48">
        <f t="shared" si="1"/>
        <v>0.3</v>
      </c>
      <c r="G26" s="36"/>
      <c r="H26" s="57"/>
      <c r="I26" s="19" t="str">
        <f t="shared" si="3"/>
        <v>アフガニスタン</v>
      </c>
      <c r="J26" s="20">
        <f t="shared" si="3"/>
        <v>15</v>
      </c>
      <c r="K26" s="20">
        <f t="shared" si="3"/>
        <v>8</v>
      </c>
      <c r="L26" s="20">
        <f t="shared" si="4"/>
        <v>23</v>
      </c>
      <c r="M26" s="25">
        <f t="shared" si="5"/>
        <v>0.89999999999999991</v>
      </c>
      <c r="O26" s="7"/>
      <c r="P26" s="7"/>
    </row>
    <row r="27" spans="1:19" ht="20.100000000000001" customHeight="1" x14ac:dyDescent="0.15">
      <c r="A27" s="54">
        <f t="shared" si="2"/>
        <v>22</v>
      </c>
      <c r="B27" s="66" t="s">
        <v>53</v>
      </c>
      <c r="C27" s="65">
        <v>3</v>
      </c>
      <c r="D27" s="64">
        <v>3</v>
      </c>
      <c r="E27" s="63">
        <v>6</v>
      </c>
      <c r="F27" s="48">
        <f t="shared" si="1"/>
        <v>0.2</v>
      </c>
      <c r="G27" s="36"/>
      <c r="H27" s="53"/>
      <c r="I27" s="43" t="s">
        <v>28</v>
      </c>
      <c r="J27" s="44">
        <f>C58-SUM(J18:J26)</f>
        <v>168</v>
      </c>
      <c r="K27" s="44">
        <f>D58-SUM(K18:K26)</f>
        <v>60</v>
      </c>
      <c r="L27" s="42">
        <f>SUM(J27:K27)</f>
        <v>228</v>
      </c>
      <c r="M27" s="58">
        <f t="shared" si="5"/>
        <v>9.4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40</v>
      </c>
      <c r="C28" s="65">
        <v>5</v>
      </c>
      <c r="D28" s="64">
        <v>1</v>
      </c>
      <c r="E28" s="63">
        <v>6</v>
      </c>
      <c r="F28" s="48">
        <f t="shared" si="1"/>
        <v>0.2</v>
      </c>
      <c r="G28" s="52"/>
      <c r="H28" s="26"/>
      <c r="J28" s="29">
        <f>SUM(J18:J27)</f>
        <v>1629</v>
      </c>
      <c r="K28" s="29">
        <f>SUM(K18:K27)</f>
        <v>797</v>
      </c>
      <c r="L28" s="61">
        <f>SUM(L18:L27)</f>
        <v>2426</v>
      </c>
      <c r="M28" s="62">
        <f t="shared" si="5"/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24</v>
      </c>
      <c r="B29" s="66" t="s">
        <v>61</v>
      </c>
      <c r="C29" s="65">
        <v>3</v>
      </c>
      <c r="D29" s="64">
        <v>2</v>
      </c>
      <c r="E29" s="63">
        <v>5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25</v>
      </c>
      <c r="B30" s="66" t="s">
        <v>32</v>
      </c>
      <c r="C30" s="65">
        <v>2</v>
      </c>
      <c r="D30" s="64">
        <v>2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25</v>
      </c>
      <c r="B31" s="66" t="s">
        <v>49</v>
      </c>
      <c r="C31" s="65">
        <v>2</v>
      </c>
      <c r="D31" s="64">
        <v>2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25</v>
      </c>
      <c r="B32" s="66" t="s">
        <v>42</v>
      </c>
      <c r="C32" s="65">
        <v>4</v>
      </c>
      <c r="D32" s="64"/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28</v>
      </c>
      <c r="B33" s="66" t="s">
        <v>7</v>
      </c>
      <c r="C33" s="65">
        <v>2</v>
      </c>
      <c r="D33" s="64">
        <v>1</v>
      </c>
      <c r="E33" s="63">
        <v>3</v>
      </c>
      <c r="F33" s="48">
        <f t="shared" si="1"/>
        <v>0.1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28</v>
      </c>
      <c r="B34" s="66" t="s">
        <v>44</v>
      </c>
      <c r="C34" s="65">
        <v>3</v>
      </c>
      <c r="D34" s="64"/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28</v>
      </c>
      <c r="B35" s="66" t="s">
        <v>60</v>
      </c>
      <c r="C35" s="65">
        <v>3</v>
      </c>
      <c r="D35" s="64"/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28</v>
      </c>
      <c r="B36" s="66" t="s">
        <v>57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28</v>
      </c>
      <c r="B37" s="66" t="s">
        <v>33</v>
      </c>
      <c r="C37" s="65">
        <v>2</v>
      </c>
      <c r="D37" s="64">
        <v>1</v>
      </c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28</v>
      </c>
      <c r="B38" s="66" t="s">
        <v>6</v>
      </c>
      <c r="C38" s="65">
        <v>1</v>
      </c>
      <c r="D38" s="64">
        <v>2</v>
      </c>
      <c r="E38" s="63">
        <v>3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34</v>
      </c>
      <c r="B39" s="66" t="s">
        <v>23</v>
      </c>
      <c r="C39" s="65"/>
      <c r="D39" s="64">
        <v>2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46</v>
      </c>
      <c r="C40" s="65">
        <v>2</v>
      </c>
      <c r="D40" s="64"/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47</v>
      </c>
      <c r="C41" s="65">
        <v>2</v>
      </c>
      <c r="D41" s="64"/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10</v>
      </c>
      <c r="C42" s="65">
        <v>1</v>
      </c>
      <c r="D42" s="64">
        <v>1</v>
      </c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50</v>
      </c>
      <c r="C43" s="65">
        <v>1</v>
      </c>
      <c r="D43" s="64">
        <v>1</v>
      </c>
      <c r="E43" s="63">
        <v>2</v>
      </c>
      <c r="F43" s="48">
        <f t="shared" si="1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52</v>
      </c>
      <c r="C44" s="65">
        <v>2</v>
      </c>
      <c r="D44" s="64"/>
      <c r="E44" s="63">
        <v>2</v>
      </c>
      <c r="F44" s="48">
        <f t="shared" si="1"/>
        <v>0.1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9</v>
      </c>
      <c r="C45" s="65"/>
      <c r="D45" s="64">
        <v>2</v>
      </c>
      <c r="E45" s="63">
        <v>2</v>
      </c>
      <c r="F45" s="48">
        <f t="shared" si="1"/>
        <v>0.1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48</v>
      </c>
      <c r="C46" s="65">
        <v>2</v>
      </c>
      <c r="D46" s="64"/>
      <c r="E46" s="63">
        <v>2</v>
      </c>
      <c r="F46" s="48">
        <f t="shared" si="1"/>
        <v>0.1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56</v>
      </c>
      <c r="C47" s="65">
        <v>1</v>
      </c>
      <c r="D47" s="64"/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51</v>
      </c>
      <c r="C48" s="65">
        <v>1</v>
      </c>
      <c r="D48" s="64"/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45</v>
      </c>
      <c r="C49" s="65"/>
      <c r="D49" s="64">
        <v>1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38</v>
      </c>
      <c r="C50" s="65"/>
      <c r="D50" s="64">
        <v>1</v>
      </c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59</v>
      </c>
      <c r="C51" s="65">
        <v>1</v>
      </c>
      <c r="D51" s="64"/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43</v>
      </c>
      <c r="C52" s="65"/>
      <c r="D52" s="64">
        <v>1</v>
      </c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62</v>
      </c>
      <c r="C53" s="65">
        <v>1</v>
      </c>
      <c r="D53" s="64"/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36</v>
      </c>
      <c r="C54" s="65"/>
      <c r="D54" s="64">
        <v>1</v>
      </c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35</v>
      </c>
      <c r="C55" s="65">
        <v>1</v>
      </c>
      <c r="D55" s="64"/>
      <c r="E55" s="63">
        <v>1</v>
      </c>
      <c r="F55" s="48">
        <f t="shared" si="1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63</v>
      </c>
      <c r="C56" s="65"/>
      <c r="D56" s="64">
        <v>1</v>
      </c>
      <c r="E56" s="63">
        <v>1</v>
      </c>
      <c r="F56" s="48">
        <f t="shared" si="1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58</v>
      </c>
      <c r="C57" s="65">
        <v>1</v>
      </c>
      <c r="D57" s="64"/>
      <c r="E57" s="63">
        <v>1</v>
      </c>
      <c r="F57" s="48">
        <f t="shared" si="1"/>
        <v>0</v>
      </c>
      <c r="G57" s="36"/>
      <c r="H57" s="26"/>
      <c r="I57" s="34" t="s">
        <v>68</v>
      </c>
      <c r="J57" s="32"/>
      <c r="K57" s="32"/>
      <c r="L57" s="32"/>
      <c r="M57" s="32"/>
    </row>
    <row r="58" spans="1:13" ht="15.75" x14ac:dyDescent="0.15">
      <c r="B58" s="66" t="s">
        <v>54</v>
      </c>
      <c r="C58" s="65">
        <v>1629</v>
      </c>
      <c r="D58" s="64">
        <v>797</v>
      </c>
      <c r="E58" s="63">
        <v>2426</v>
      </c>
      <c r="F58" s="48">
        <f>SUM(F6:F57)</f>
        <v>99.29999999999994</v>
      </c>
    </row>
    <row r="59" spans="1:13" ht="15.75" x14ac:dyDescent="0.15">
      <c r="B59" s="23"/>
      <c r="C59" s="35"/>
      <c r="D59" s="35"/>
      <c r="E59" s="17"/>
      <c r="F59" s="36"/>
      <c r="I59" s="39"/>
      <c r="J59" s="39"/>
      <c r="K59" s="39"/>
      <c r="L59" s="39"/>
      <c r="M59" s="39"/>
    </row>
    <row r="60" spans="1:13" ht="15.75" x14ac:dyDescent="0.15">
      <c r="B60" s="37"/>
      <c r="C60" s="35"/>
      <c r="D60" s="35"/>
      <c r="E60" s="17"/>
      <c r="F60" s="36"/>
    </row>
    <row r="61" spans="1:13" ht="15.75" x14ac:dyDescent="0.15">
      <c r="B61" s="37"/>
      <c r="C61" s="35"/>
      <c r="D61" s="35"/>
      <c r="E61" s="35"/>
      <c r="F61" s="38"/>
    </row>
    <row r="62" spans="1:13" x14ac:dyDescent="0.15">
      <c r="C62" s="39"/>
      <c r="D62" s="39"/>
      <c r="E62" s="39"/>
      <c r="F62" s="39"/>
    </row>
    <row r="67" spans="5:11" x14ac:dyDescent="0.15">
      <c r="K67" s="41"/>
    </row>
    <row r="69" spans="5:11" x14ac:dyDescent="0.15">
      <c r="E69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23D1-A789-4966-A03B-719137C4A7CE}">
  <sheetPr>
    <pageSetUpPr fitToPage="1"/>
  </sheetPr>
  <dimension ref="A1:AI67"/>
  <sheetViews>
    <sheetView view="pageBreakPreview" topLeftCell="B1" zoomScale="85" zoomScaleNormal="85" zoomScaleSheetLayoutView="85" workbookViewId="0">
      <selection activeCell="E25" sqref="E2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37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37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37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37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37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37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37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37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37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37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37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37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37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37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37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37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37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37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37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37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37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37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37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37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37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37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37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37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37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37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37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37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37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37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37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37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37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37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37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37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37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37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37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37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37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37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37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37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37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37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37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37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37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37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37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37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37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37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37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37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37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37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37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84</v>
      </c>
      <c r="F3" s="96"/>
      <c r="G3" s="49"/>
      <c r="H3" s="6"/>
      <c r="I3" s="6"/>
      <c r="J3" s="6"/>
      <c r="K3" s="6"/>
      <c r="L3" s="6"/>
      <c r="M3" s="6"/>
      <c r="N3" s="97"/>
      <c r="O3" s="97"/>
      <c r="P3" s="8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540</v>
      </c>
      <c r="D6" s="68">
        <v>190</v>
      </c>
      <c r="E6" s="67">
        <v>730</v>
      </c>
      <c r="F6" s="48">
        <f t="shared" ref="F6:F54" si="1">ROUND(E6/$E$56,3)*100</f>
        <v>30.8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312</v>
      </c>
      <c r="D7" s="64">
        <v>183</v>
      </c>
      <c r="E7" s="63">
        <v>495</v>
      </c>
      <c r="F7" s="48">
        <f t="shared" si="1"/>
        <v>20.9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360</v>
      </c>
      <c r="D8" s="64">
        <v>87</v>
      </c>
      <c r="E8" s="63">
        <v>447</v>
      </c>
      <c r="F8" s="48">
        <f t="shared" si="1"/>
        <v>18.899999999999999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76</v>
      </c>
      <c r="D9" s="64">
        <v>85</v>
      </c>
      <c r="E9" s="63">
        <v>161</v>
      </c>
      <c r="F9" s="48">
        <f t="shared" si="1"/>
        <v>6.8000000000000007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33</v>
      </c>
      <c r="D10" s="64">
        <v>117</v>
      </c>
      <c r="E10" s="63">
        <v>150</v>
      </c>
      <c r="F10" s="48">
        <f t="shared" si="1"/>
        <v>6.3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40</v>
      </c>
      <c r="D11" s="64">
        <v>57</v>
      </c>
      <c r="E11" s="63">
        <v>97</v>
      </c>
      <c r="F11" s="48">
        <f t="shared" si="1"/>
        <v>4.1000000000000005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40</v>
      </c>
      <c r="D12" s="64">
        <v>16</v>
      </c>
      <c r="E12" s="63">
        <v>56</v>
      </c>
      <c r="F12" s="48">
        <f t="shared" si="1"/>
        <v>2.4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13</v>
      </c>
      <c r="D13" s="64">
        <v>10</v>
      </c>
      <c r="E13" s="63">
        <v>23</v>
      </c>
      <c r="F13" s="48">
        <f t="shared" si="1"/>
        <v>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14</v>
      </c>
      <c r="D14" s="64">
        <v>6</v>
      </c>
      <c r="E14" s="63">
        <v>20</v>
      </c>
      <c r="F14" s="48">
        <f t="shared" si="1"/>
        <v>0.8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39</v>
      </c>
      <c r="C15" s="65">
        <v>16</v>
      </c>
      <c r="D15" s="64">
        <v>1</v>
      </c>
      <c r="E15" s="63">
        <v>17</v>
      </c>
      <c r="F15" s="48">
        <f t="shared" si="1"/>
        <v>0.70000000000000007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34</v>
      </c>
      <c r="C16" s="65">
        <v>14</v>
      </c>
      <c r="D16" s="64">
        <v>1</v>
      </c>
      <c r="E16" s="63">
        <v>15</v>
      </c>
      <c r="F16" s="48">
        <f t="shared" si="1"/>
        <v>0.6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4</v>
      </c>
      <c r="C17" s="65">
        <v>12</v>
      </c>
      <c r="D17" s="64">
        <v>2</v>
      </c>
      <c r="E17" s="63">
        <v>14</v>
      </c>
      <c r="F17" s="48">
        <f t="shared" si="1"/>
        <v>0.6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5</v>
      </c>
      <c r="C18" s="65">
        <v>9</v>
      </c>
      <c r="D18" s="64">
        <v>2</v>
      </c>
      <c r="E18" s="63">
        <v>11</v>
      </c>
      <c r="F18" s="48">
        <f t="shared" si="1"/>
        <v>0.5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540</v>
      </c>
      <c r="K18" s="20">
        <f t="shared" si="3"/>
        <v>190</v>
      </c>
      <c r="L18" s="20">
        <f t="shared" ref="L18:L26" si="4">J18+K18</f>
        <v>730</v>
      </c>
      <c r="M18" s="59">
        <f>ROUND(L18/$E$56,3)*100</f>
        <v>30.8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13</v>
      </c>
      <c r="B19" s="66" t="s">
        <v>37</v>
      </c>
      <c r="C19" s="65">
        <v>8</v>
      </c>
      <c r="D19" s="64">
        <v>3</v>
      </c>
      <c r="E19" s="63">
        <v>11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312</v>
      </c>
      <c r="K19" s="20">
        <f t="shared" si="3"/>
        <v>183</v>
      </c>
      <c r="L19" s="20">
        <f t="shared" si="4"/>
        <v>495</v>
      </c>
      <c r="M19" s="59">
        <f t="shared" ref="M19:M27" si="5">ROUND(L19/$E$56,3)*100</f>
        <v>20.9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15</v>
      </c>
      <c r="B20" s="66" t="s">
        <v>2</v>
      </c>
      <c r="C20" s="65">
        <v>8</v>
      </c>
      <c r="D20" s="64">
        <v>2</v>
      </c>
      <c r="E20" s="63">
        <v>10</v>
      </c>
      <c r="F20" s="48">
        <f t="shared" si="1"/>
        <v>0.4</v>
      </c>
      <c r="G20" s="36"/>
      <c r="H20" s="56">
        <v>3</v>
      </c>
      <c r="I20" s="19" t="str">
        <f t="shared" si="3"/>
        <v>インドネシア</v>
      </c>
      <c r="J20" s="20">
        <f t="shared" si="3"/>
        <v>360</v>
      </c>
      <c r="K20" s="20">
        <f t="shared" si="3"/>
        <v>87</v>
      </c>
      <c r="L20" s="20">
        <f>J20+K20</f>
        <v>447</v>
      </c>
      <c r="M20" s="59">
        <f t="shared" si="5"/>
        <v>18.899999999999999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15</v>
      </c>
      <c r="B21" s="66" t="s">
        <v>31</v>
      </c>
      <c r="C21" s="65">
        <v>8</v>
      </c>
      <c r="D21" s="64">
        <v>2</v>
      </c>
      <c r="E21" s="63">
        <v>10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76</v>
      </c>
      <c r="K21" s="20">
        <f t="shared" si="3"/>
        <v>85</v>
      </c>
      <c r="L21" s="20">
        <f t="shared" si="4"/>
        <v>161</v>
      </c>
      <c r="M21" s="59">
        <f t="shared" si="5"/>
        <v>6.8000000000000007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17</v>
      </c>
      <c r="B22" s="66" t="s">
        <v>30</v>
      </c>
      <c r="C22" s="65">
        <v>6</v>
      </c>
      <c r="D22" s="64">
        <v>3</v>
      </c>
      <c r="E22" s="63">
        <v>9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33</v>
      </c>
      <c r="K22" s="20">
        <f t="shared" si="3"/>
        <v>117</v>
      </c>
      <c r="L22" s="20">
        <f>J22+K22</f>
        <v>150</v>
      </c>
      <c r="M22" s="59">
        <f t="shared" si="5"/>
        <v>6.3</v>
      </c>
      <c r="O22" s="7"/>
      <c r="P22" s="7"/>
    </row>
    <row r="23" spans="1:19" ht="20.100000000000001" customHeight="1" thickTop="1" thickBot="1" x14ac:dyDescent="0.2">
      <c r="A23" s="54">
        <f t="shared" si="2"/>
        <v>18</v>
      </c>
      <c r="B23" s="66" t="s">
        <v>8</v>
      </c>
      <c r="C23" s="65">
        <v>4</v>
      </c>
      <c r="D23" s="64">
        <v>4</v>
      </c>
      <c r="E23" s="63">
        <v>8</v>
      </c>
      <c r="F23" s="48">
        <f t="shared" si="1"/>
        <v>0.3</v>
      </c>
      <c r="G23" s="36"/>
      <c r="H23" s="56">
        <v>6</v>
      </c>
      <c r="I23" s="19" t="str">
        <f t="shared" si="3"/>
        <v>中国</v>
      </c>
      <c r="J23" s="20">
        <f t="shared" si="3"/>
        <v>40</v>
      </c>
      <c r="K23" s="20">
        <f t="shared" si="3"/>
        <v>57</v>
      </c>
      <c r="L23" s="20">
        <f t="shared" si="4"/>
        <v>97</v>
      </c>
      <c r="M23" s="59">
        <f t="shared" si="5"/>
        <v>4.1000000000000005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3</v>
      </c>
      <c r="C24" s="65">
        <v>6</v>
      </c>
      <c r="D24" s="64">
        <v>1</v>
      </c>
      <c r="E24" s="63">
        <v>7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40</v>
      </c>
      <c r="K24" s="20">
        <f t="shared" si="3"/>
        <v>16</v>
      </c>
      <c r="L24" s="20">
        <f t="shared" si="4"/>
        <v>56</v>
      </c>
      <c r="M24" s="59">
        <f t="shared" si="5"/>
        <v>2.4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41</v>
      </c>
      <c r="C25" s="65">
        <v>5</v>
      </c>
      <c r="D25" s="64">
        <v>1</v>
      </c>
      <c r="E25" s="63">
        <v>6</v>
      </c>
      <c r="F25" s="48">
        <f t="shared" si="1"/>
        <v>0.3</v>
      </c>
      <c r="G25" s="36"/>
      <c r="H25" s="56">
        <v>8</v>
      </c>
      <c r="I25" s="19" t="str">
        <f t="shared" si="3"/>
        <v>アフガニスタン</v>
      </c>
      <c r="J25" s="20">
        <f t="shared" si="3"/>
        <v>13</v>
      </c>
      <c r="K25" s="20">
        <f t="shared" si="3"/>
        <v>10</v>
      </c>
      <c r="L25" s="20">
        <f t="shared" si="4"/>
        <v>23</v>
      </c>
      <c r="M25" s="59">
        <f t="shared" si="5"/>
        <v>1</v>
      </c>
      <c r="O25" s="7"/>
      <c r="P25" s="7"/>
    </row>
    <row r="26" spans="1:19" ht="20.100000000000001" customHeight="1" thickTop="1" thickBot="1" x14ac:dyDescent="0.2">
      <c r="A26" s="54">
        <f t="shared" si="2"/>
        <v>20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0.3</v>
      </c>
      <c r="G26" s="36"/>
      <c r="H26" s="57"/>
      <c r="I26" s="19" t="str">
        <f t="shared" si="3"/>
        <v>朝鮮</v>
      </c>
      <c r="J26" s="20">
        <f t="shared" si="3"/>
        <v>14</v>
      </c>
      <c r="K26" s="20">
        <f t="shared" si="3"/>
        <v>6</v>
      </c>
      <c r="L26" s="20">
        <f t="shared" si="4"/>
        <v>20</v>
      </c>
      <c r="M26" s="59">
        <f t="shared" si="5"/>
        <v>0.8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61</v>
      </c>
      <c r="C27" s="65">
        <v>3</v>
      </c>
      <c r="D27" s="64">
        <v>2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C56-SUM(J18:J26)</f>
        <v>136</v>
      </c>
      <c r="K27" s="44">
        <f>D56-SUM(K18:K26)</f>
        <v>52</v>
      </c>
      <c r="L27" s="42">
        <f>SUM(J27:K27)</f>
        <v>188</v>
      </c>
      <c r="M27" s="59">
        <f t="shared" si="5"/>
        <v>7.9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36</v>
      </c>
      <c r="C28" s="65">
        <v>2</v>
      </c>
      <c r="D28" s="64">
        <v>3</v>
      </c>
      <c r="E28" s="63">
        <v>5</v>
      </c>
      <c r="F28" s="48">
        <f t="shared" si="1"/>
        <v>0.2</v>
      </c>
      <c r="G28" s="52"/>
      <c r="H28" s="26"/>
      <c r="J28" s="29">
        <f>SUM(J18:J27)</f>
        <v>1564</v>
      </c>
      <c r="K28" s="29">
        <f>SUM(K18:K27)</f>
        <v>803</v>
      </c>
      <c r="L28" s="61">
        <f>SUM(L18:L27)</f>
        <v>2367</v>
      </c>
      <c r="M28" s="62">
        <f>ROUND(L28/$E$56,3)*100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24</v>
      </c>
      <c r="B29" s="66" t="s">
        <v>42</v>
      </c>
      <c r="C29" s="65">
        <v>3</v>
      </c>
      <c r="D29" s="64">
        <v>1</v>
      </c>
      <c r="E29" s="63">
        <v>4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24</v>
      </c>
      <c r="B30" s="66" t="s">
        <v>32</v>
      </c>
      <c r="C30" s="65">
        <v>2</v>
      </c>
      <c r="D30" s="64">
        <v>2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24</v>
      </c>
      <c r="B31" s="66" t="s">
        <v>23</v>
      </c>
      <c r="C31" s="65"/>
      <c r="D31" s="64">
        <v>4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24</v>
      </c>
      <c r="B32" s="66" t="s">
        <v>6</v>
      </c>
      <c r="C32" s="65">
        <v>1</v>
      </c>
      <c r="D32" s="64">
        <v>3</v>
      </c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28</v>
      </c>
      <c r="B33" s="66" t="s">
        <v>7</v>
      </c>
      <c r="C33" s="65">
        <v>2</v>
      </c>
      <c r="D33" s="64">
        <v>1</v>
      </c>
      <c r="E33" s="63">
        <v>3</v>
      </c>
      <c r="F33" s="48">
        <f t="shared" si="1"/>
        <v>0.1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28</v>
      </c>
      <c r="B34" s="66" t="s">
        <v>62</v>
      </c>
      <c r="C34" s="65">
        <v>2</v>
      </c>
      <c r="D34" s="64">
        <v>1</v>
      </c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28</v>
      </c>
      <c r="B35" s="66" t="s">
        <v>57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28</v>
      </c>
      <c r="B36" s="66" t="s">
        <v>10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28</v>
      </c>
      <c r="B37" s="66" t="s">
        <v>33</v>
      </c>
      <c r="C37" s="65">
        <v>2</v>
      </c>
      <c r="D37" s="64">
        <v>1</v>
      </c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33</v>
      </c>
      <c r="B38" s="66" t="s">
        <v>52</v>
      </c>
      <c r="C38" s="65">
        <v>2</v>
      </c>
      <c r="D38" s="64"/>
      <c r="E38" s="63">
        <v>2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33</v>
      </c>
      <c r="B39" s="66" t="s">
        <v>9</v>
      </c>
      <c r="C39" s="65"/>
      <c r="D39" s="64">
        <v>2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46</v>
      </c>
      <c r="C40" s="65">
        <v>2</v>
      </c>
      <c r="D40" s="64"/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44</v>
      </c>
      <c r="C41" s="65">
        <v>2</v>
      </c>
      <c r="D41" s="64"/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50</v>
      </c>
      <c r="C42" s="65">
        <v>1</v>
      </c>
      <c r="D42" s="64">
        <v>1</v>
      </c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35</v>
      </c>
      <c r="C43" s="65">
        <v>1</v>
      </c>
      <c r="D43" s="64"/>
      <c r="E43" s="63">
        <v>1</v>
      </c>
      <c r="F43" s="48">
        <f t="shared" si="1"/>
        <v>0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70</v>
      </c>
      <c r="C44" s="65"/>
      <c r="D44" s="64">
        <v>1</v>
      </c>
      <c r="E44" s="63">
        <v>1</v>
      </c>
      <c r="F44" s="48">
        <f t="shared" si="1"/>
        <v>0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59</v>
      </c>
      <c r="C45" s="65">
        <v>1</v>
      </c>
      <c r="D45" s="64"/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74</v>
      </c>
      <c r="C46" s="65"/>
      <c r="D46" s="64">
        <v>1</v>
      </c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38</v>
      </c>
      <c r="C47" s="65"/>
      <c r="D47" s="64">
        <v>1</v>
      </c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45</v>
      </c>
      <c r="C48" s="65"/>
      <c r="D48" s="64">
        <v>1</v>
      </c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63</v>
      </c>
      <c r="C49" s="65"/>
      <c r="D49" s="64">
        <v>1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55</v>
      </c>
      <c r="C50" s="65">
        <v>1</v>
      </c>
      <c r="D50" s="64"/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48</v>
      </c>
      <c r="C51" s="65">
        <v>1</v>
      </c>
      <c r="D51" s="64"/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58</v>
      </c>
      <c r="C52" s="65">
        <v>1</v>
      </c>
      <c r="D52" s="64"/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51</v>
      </c>
      <c r="C53" s="65">
        <v>1</v>
      </c>
      <c r="D53" s="64"/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43</v>
      </c>
      <c r="C54" s="65"/>
      <c r="D54" s="64">
        <v>1</v>
      </c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73</v>
      </c>
      <c r="C55" s="65">
        <v>1</v>
      </c>
      <c r="D55" s="64"/>
      <c r="E55" s="63">
        <v>1</v>
      </c>
      <c r="F55" s="48">
        <f>ROUND(E55/$E$56,3)*100</f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82" t="s">
        <v>54</v>
      </c>
      <c r="C56" s="83">
        <v>1564</v>
      </c>
      <c r="D56" s="84">
        <v>803</v>
      </c>
      <c r="E56" s="85">
        <v>2367</v>
      </c>
      <c r="F56" s="38">
        <f>SUM(F5:F55)</f>
        <v>99.499999999999943</v>
      </c>
      <c r="G56" s="38"/>
      <c r="H56" s="26"/>
      <c r="I56" s="34" t="s">
        <v>68</v>
      </c>
      <c r="J56" s="32"/>
      <c r="K56" s="32"/>
      <c r="L56" s="32"/>
      <c r="M56" s="32"/>
    </row>
    <row r="57" spans="1:13" ht="18" customHeight="1" x14ac:dyDescent="0.15">
      <c r="A57" s="36"/>
      <c r="B57" s="66"/>
      <c r="C57" s="65"/>
      <c r="D57" s="64"/>
      <c r="E57" s="63"/>
      <c r="G57" s="36"/>
      <c r="H57" s="26"/>
      <c r="J57" s="32"/>
      <c r="K57" s="32"/>
      <c r="L57" s="32"/>
      <c r="M57" s="32"/>
    </row>
    <row r="58" spans="1:13" x14ac:dyDescent="0.15">
      <c r="E58" s="86"/>
    </row>
    <row r="59" spans="1:13" ht="15.75" x14ac:dyDescent="0.15">
      <c r="B59" s="37"/>
      <c r="C59" s="35"/>
      <c r="D59" s="35"/>
      <c r="E59" s="35"/>
      <c r="F59" s="38"/>
      <c r="K59" s="36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ED40-CE29-430F-8701-E2CD7A228F8F}">
  <sheetPr>
    <pageSetUpPr fitToPage="1"/>
  </sheetPr>
  <dimension ref="A1:AI67"/>
  <sheetViews>
    <sheetView view="pageBreakPreview" topLeftCell="B1" zoomScale="85" zoomScaleNormal="85" zoomScaleSheetLayoutView="85" workbookViewId="0">
      <selection activeCell="B22" sqref="B2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85</v>
      </c>
      <c r="F3" s="96"/>
      <c r="G3" s="49"/>
      <c r="H3" s="6"/>
      <c r="I3" s="6"/>
      <c r="J3" s="6"/>
      <c r="K3" s="6"/>
      <c r="L3" s="6"/>
      <c r="M3" s="6"/>
      <c r="N3" s="97"/>
      <c r="O3" s="97"/>
      <c r="P3" s="8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547</v>
      </c>
      <c r="D6" s="68">
        <v>199</v>
      </c>
      <c r="E6" s="67">
        <v>746</v>
      </c>
      <c r="F6" s="48">
        <f t="shared" ref="F6:F54" si="1">ROUND(E6/$E$57,3)*100</f>
        <v>31.1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305</v>
      </c>
      <c r="D7" s="64">
        <v>186</v>
      </c>
      <c r="E7" s="63">
        <v>491</v>
      </c>
      <c r="F7" s="48">
        <f t="shared" si="1"/>
        <v>20.399999999999999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384</v>
      </c>
      <c r="D8" s="64">
        <v>87</v>
      </c>
      <c r="E8" s="63">
        <v>471</v>
      </c>
      <c r="F8" s="48">
        <f t="shared" si="1"/>
        <v>19.600000000000001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79</v>
      </c>
      <c r="D9" s="64">
        <v>85</v>
      </c>
      <c r="E9" s="63">
        <v>164</v>
      </c>
      <c r="F9" s="48">
        <f t="shared" si="1"/>
        <v>6.8000000000000007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33</v>
      </c>
      <c r="D10" s="64">
        <v>118</v>
      </c>
      <c r="E10" s="63">
        <v>151</v>
      </c>
      <c r="F10" s="48">
        <f t="shared" si="1"/>
        <v>6.3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38</v>
      </c>
      <c r="D11" s="64">
        <v>53</v>
      </c>
      <c r="E11" s="63">
        <v>91</v>
      </c>
      <c r="F11" s="48">
        <f t="shared" si="1"/>
        <v>3.8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40</v>
      </c>
      <c r="D12" s="64">
        <v>16</v>
      </c>
      <c r="E12" s="63">
        <v>56</v>
      </c>
      <c r="F12" s="48">
        <f t="shared" si="1"/>
        <v>2.2999999999999998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13</v>
      </c>
      <c r="D13" s="64">
        <v>10</v>
      </c>
      <c r="E13" s="63">
        <v>23</v>
      </c>
      <c r="F13" s="48">
        <f t="shared" si="1"/>
        <v>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14</v>
      </c>
      <c r="D14" s="64">
        <v>6</v>
      </c>
      <c r="E14" s="63">
        <v>20</v>
      </c>
      <c r="F14" s="48">
        <f t="shared" si="1"/>
        <v>0.8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39</v>
      </c>
      <c r="C15" s="65">
        <v>16</v>
      </c>
      <c r="D15" s="64">
        <v>1</v>
      </c>
      <c r="E15" s="63">
        <v>17</v>
      </c>
      <c r="F15" s="48">
        <f t="shared" si="1"/>
        <v>0.70000000000000007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5</v>
      </c>
      <c r="C16" s="65">
        <v>11</v>
      </c>
      <c r="D16" s="64">
        <v>4</v>
      </c>
      <c r="E16" s="63">
        <v>15</v>
      </c>
      <c r="F16" s="48">
        <f t="shared" si="1"/>
        <v>0.6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34</v>
      </c>
      <c r="C17" s="65">
        <v>13</v>
      </c>
      <c r="D17" s="64">
        <v>1</v>
      </c>
      <c r="E17" s="63">
        <v>14</v>
      </c>
      <c r="F17" s="48">
        <f t="shared" si="1"/>
        <v>0.6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12</v>
      </c>
      <c r="B18" s="66" t="s">
        <v>4</v>
      </c>
      <c r="C18" s="65">
        <v>11</v>
      </c>
      <c r="D18" s="64">
        <v>3</v>
      </c>
      <c r="E18" s="63">
        <v>14</v>
      </c>
      <c r="F18" s="48">
        <f t="shared" si="1"/>
        <v>0.6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547</v>
      </c>
      <c r="K18" s="20">
        <f t="shared" si="3"/>
        <v>199</v>
      </c>
      <c r="L18" s="20">
        <f t="shared" ref="L18:L26" si="4">J18+K18</f>
        <v>746</v>
      </c>
      <c r="M18" s="59">
        <f>ROUND(L18/$E$57,3)*100</f>
        <v>31.1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14</v>
      </c>
      <c r="B19" s="66" t="s">
        <v>37</v>
      </c>
      <c r="C19" s="65">
        <v>8</v>
      </c>
      <c r="D19" s="64">
        <v>2</v>
      </c>
      <c r="E19" s="63">
        <v>10</v>
      </c>
      <c r="F19" s="48">
        <f t="shared" si="1"/>
        <v>0.4</v>
      </c>
      <c r="G19" s="36"/>
      <c r="H19" s="56">
        <v>2</v>
      </c>
      <c r="I19" s="19" t="str">
        <f t="shared" si="3"/>
        <v>ベトナム</v>
      </c>
      <c r="J19" s="20">
        <f t="shared" si="3"/>
        <v>305</v>
      </c>
      <c r="K19" s="20">
        <f t="shared" si="3"/>
        <v>186</v>
      </c>
      <c r="L19" s="20">
        <f t="shared" si="4"/>
        <v>491</v>
      </c>
      <c r="M19" s="59">
        <f t="shared" ref="M19:M27" si="5">ROUND(L19/$E$57,3)*100</f>
        <v>20.399999999999999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14</v>
      </c>
      <c r="B20" s="66" t="s">
        <v>31</v>
      </c>
      <c r="C20" s="65">
        <v>8</v>
      </c>
      <c r="D20" s="64">
        <v>2</v>
      </c>
      <c r="E20" s="63">
        <v>10</v>
      </c>
      <c r="F20" s="48">
        <f t="shared" si="1"/>
        <v>0.4</v>
      </c>
      <c r="G20" s="36"/>
      <c r="H20" s="56">
        <v>3</v>
      </c>
      <c r="I20" s="19" t="str">
        <f t="shared" si="3"/>
        <v>インドネシア</v>
      </c>
      <c r="J20" s="20">
        <f t="shared" si="3"/>
        <v>384</v>
      </c>
      <c r="K20" s="20">
        <f t="shared" si="3"/>
        <v>87</v>
      </c>
      <c r="L20" s="20">
        <f>J20+K20</f>
        <v>471</v>
      </c>
      <c r="M20" s="59">
        <f t="shared" si="5"/>
        <v>19.600000000000001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14</v>
      </c>
      <c r="B21" s="66" t="s">
        <v>2</v>
      </c>
      <c r="C21" s="65">
        <v>8</v>
      </c>
      <c r="D21" s="64">
        <v>2</v>
      </c>
      <c r="E21" s="63">
        <v>10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79</v>
      </c>
      <c r="K21" s="20">
        <f t="shared" si="3"/>
        <v>85</v>
      </c>
      <c r="L21" s="20">
        <f t="shared" si="4"/>
        <v>164</v>
      </c>
      <c r="M21" s="59">
        <f t="shared" si="5"/>
        <v>6.8000000000000007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17</v>
      </c>
      <c r="B22" s="66" t="s">
        <v>30</v>
      </c>
      <c r="C22" s="65">
        <v>6</v>
      </c>
      <c r="D22" s="64">
        <v>3</v>
      </c>
      <c r="E22" s="63">
        <v>9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33</v>
      </c>
      <c r="K22" s="20">
        <f t="shared" si="3"/>
        <v>118</v>
      </c>
      <c r="L22" s="20">
        <f>J22+K22</f>
        <v>151</v>
      </c>
      <c r="M22" s="59">
        <f t="shared" si="5"/>
        <v>6.3</v>
      </c>
      <c r="O22" s="7"/>
      <c r="P22" s="7"/>
    </row>
    <row r="23" spans="1:19" ht="20.100000000000001" customHeight="1" thickTop="1" thickBot="1" x14ac:dyDescent="0.2">
      <c r="A23" s="54">
        <f t="shared" si="2"/>
        <v>18</v>
      </c>
      <c r="B23" s="66" t="s">
        <v>8</v>
      </c>
      <c r="C23" s="65">
        <v>4</v>
      </c>
      <c r="D23" s="64">
        <v>4</v>
      </c>
      <c r="E23" s="63">
        <v>8</v>
      </c>
      <c r="F23" s="48">
        <f t="shared" si="1"/>
        <v>0.3</v>
      </c>
      <c r="G23" s="36"/>
      <c r="H23" s="56">
        <v>6</v>
      </c>
      <c r="I23" s="19" t="str">
        <f t="shared" si="3"/>
        <v>中国</v>
      </c>
      <c r="J23" s="20">
        <f t="shared" si="3"/>
        <v>38</v>
      </c>
      <c r="K23" s="20">
        <f t="shared" si="3"/>
        <v>53</v>
      </c>
      <c r="L23" s="20">
        <f t="shared" si="4"/>
        <v>91</v>
      </c>
      <c r="M23" s="59">
        <f t="shared" si="5"/>
        <v>3.8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3</v>
      </c>
      <c r="C24" s="65">
        <v>6</v>
      </c>
      <c r="D24" s="64">
        <v>1</v>
      </c>
      <c r="E24" s="63">
        <v>7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40</v>
      </c>
      <c r="K24" s="20">
        <f t="shared" si="3"/>
        <v>16</v>
      </c>
      <c r="L24" s="20">
        <f t="shared" si="4"/>
        <v>56</v>
      </c>
      <c r="M24" s="59">
        <f t="shared" si="5"/>
        <v>2.2999999999999998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41</v>
      </c>
      <c r="C25" s="65">
        <v>5</v>
      </c>
      <c r="D25" s="64">
        <v>1</v>
      </c>
      <c r="E25" s="63">
        <v>6</v>
      </c>
      <c r="F25" s="48">
        <f t="shared" si="1"/>
        <v>0.2</v>
      </c>
      <c r="G25" s="36"/>
      <c r="H25" s="56">
        <v>8</v>
      </c>
      <c r="I25" s="19" t="str">
        <f t="shared" si="3"/>
        <v>アフガニスタン</v>
      </c>
      <c r="J25" s="20">
        <f t="shared" si="3"/>
        <v>13</v>
      </c>
      <c r="K25" s="20">
        <f t="shared" si="3"/>
        <v>10</v>
      </c>
      <c r="L25" s="20">
        <f t="shared" si="4"/>
        <v>23</v>
      </c>
      <c r="M25" s="59">
        <f t="shared" si="5"/>
        <v>1</v>
      </c>
      <c r="O25" s="7"/>
      <c r="P25" s="7"/>
    </row>
    <row r="26" spans="1:19" ht="20.100000000000001" customHeight="1" thickTop="1" thickBot="1" x14ac:dyDescent="0.2">
      <c r="A26" s="54">
        <f t="shared" si="2"/>
        <v>20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3"/>
        <v>14</v>
      </c>
      <c r="K26" s="20">
        <f t="shared" si="3"/>
        <v>6</v>
      </c>
      <c r="L26" s="20">
        <f t="shared" si="4"/>
        <v>20</v>
      </c>
      <c r="M26" s="59">
        <f t="shared" si="5"/>
        <v>0.8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61</v>
      </c>
      <c r="C27" s="65">
        <v>3</v>
      </c>
      <c r="D27" s="64">
        <v>2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C57-SUM(J18:J26)</f>
        <v>136</v>
      </c>
      <c r="K27" s="44">
        <f>D57-SUM(K18:K26)</f>
        <v>53</v>
      </c>
      <c r="L27" s="42">
        <f>SUM(J27:K27)</f>
        <v>189</v>
      </c>
      <c r="M27" s="59">
        <f t="shared" si="5"/>
        <v>7.9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36</v>
      </c>
      <c r="C28" s="65">
        <v>2</v>
      </c>
      <c r="D28" s="64">
        <v>3</v>
      </c>
      <c r="E28" s="63">
        <v>5</v>
      </c>
      <c r="F28" s="48">
        <f t="shared" si="1"/>
        <v>0.2</v>
      </c>
      <c r="G28" s="52"/>
      <c r="H28" s="26"/>
      <c r="J28" s="29">
        <f>SUM(J18:J27)</f>
        <v>1589</v>
      </c>
      <c r="K28" s="29">
        <f>SUM(K18:K27)</f>
        <v>813</v>
      </c>
      <c r="L28" s="61">
        <f>SUM(L18:L27)</f>
        <v>2402</v>
      </c>
      <c r="M28" s="62">
        <f>ROUND(L28/$E$57,3)*100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24</v>
      </c>
      <c r="B29" s="66" t="s">
        <v>23</v>
      </c>
      <c r="C29" s="65"/>
      <c r="D29" s="64">
        <v>4</v>
      </c>
      <c r="E29" s="63">
        <v>4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24</v>
      </c>
      <c r="B30" s="66" t="s">
        <v>6</v>
      </c>
      <c r="C30" s="65">
        <v>1</v>
      </c>
      <c r="D30" s="64">
        <v>3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24</v>
      </c>
      <c r="B31" s="66" t="s">
        <v>32</v>
      </c>
      <c r="C31" s="65">
        <v>2</v>
      </c>
      <c r="D31" s="64">
        <v>2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27</v>
      </c>
      <c r="B32" s="66" t="s">
        <v>62</v>
      </c>
      <c r="C32" s="65">
        <v>2</v>
      </c>
      <c r="D32" s="64">
        <v>1</v>
      </c>
      <c r="E32" s="63">
        <v>3</v>
      </c>
      <c r="F32" s="48">
        <f t="shared" si="1"/>
        <v>0.1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27</v>
      </c>
      <c r="B33" s="66" t="s">
        <v>7</v>
      </c>
      <c r="C33" s="65">
        <v>2</v>
      </c>
      <c r="D33" s="64">
        <v>1</v>
      </c>
      <c r="E33" s="63">
        <v>3</v>
      </c>
      <c r="F33" s="48">
        <f t="shared" si="1"/>
        <v>0.1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27</v>
      </c>
      <c r="B34" s="66" t="s">
        <v>57</v>
      </c>
      <c r="C34" s="65">
        <v>2</v>
      </c>
      <c r="D34" s="64">
        <v>1</v>
      </c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27</v>
      </c>
      <c r="B35" s="66" t="s">
        <v>33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27</v>
      </c>
      <c r="B36" s="66" t="s">
        <v>42</v>
      </c>
      <c r="C36" s="65">
        <v>3</v>
      </c>
      <c r="D36" s="64"/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27</v>
      </c>
      <c r="B37" s="66" t="s">
        <v>10</v>
      </c>
      <c r="C37" s="65">
        <v>2</v>
      </c>
      <c r="D37" s="64">
        <v>1</v>
      </c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33</v>
      </c>
      <c r="B38" s="66" t="s">
        <v>44</v>
      </c>
      <c r="C38" s="65">
        <v>2</v>
      </c>
      <c r="D38" s="64"/>
      <c r="E38" s="63">
        <v>2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33</v>
      </c>
      <c r="B39" s="66" t="s">
        <v>52</v>
      </c>
      <c r="C39" s="65">
        <v>2</v>
      </c>
      <c r="D39" s="64"/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46</v>
      </c>
      <c r="C40" s="65">
        <v>2</v>
      </c>
      <c r="D40" s="64"/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9</v>
      </c>
      <c r="C41" s="65"/>
      <c r="D41" s="64">
        <v>2</v>
      </c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43</v>
      </c>
      <c r="C42" s="65"/>
      <c r="D42" s="64">
        <v>1</v>
      </c>
      <c r="E42" s="63">
        <v>1</v>
      </c>
      <c r="F42" s="48">
        <f t="shared" si="1"/>
        <v>0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35</v>
      </c>
      <c r="C43" s="65">
        <v>1</v>
      </c>
      <c r="D43" s="64"/>
      <c r="E43" s="63">
        <v>1</v>
      </c>
      <c r="F43" s="48">
        <f t="shared" si="1"/>
        <v>0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45</v>
      </c>
      <c r="C44" s="65"/>
      <c r="D44" s="64">
        <v>1</v>
      </c>
      <c r="E44" s="63">
        <v>1</v>
      </c>
      <c r="F44" s="48">
        <f t="shared" si="1"/>
        <v>0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48</v>
      </c>
      <c r="C45" s="65">
        <v>1</v>
      </c>
      <c r="D45" s="64"/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58</v>
      </c>
      <c r="C46" s="65">
        <v>1</v>
      </c>
      <c r="D46" s="64"/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74</v>
      </c>
      <c r="C47" s="65"/>
      <c r="D47" s="64">
        <v>1</v>
      </c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63</v>
      </c>
      <c r="C48" s="65"/>
      <c r="D48" s="64">
        <v>1</v>
      </c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86</v>
      </c>
      <c r="C49" s="65"/>
      <c r="D49" s="64">
        <v>1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73</v>
      </c>
      <c r="C50" s="65">
        <v>1</v>
      </c>
      <c r="D50" s="64"/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51</v>
      </c>
      <c r="C51" s="65">
        <v>1</v>
      </c>
      <c r="D51" s="64"/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59</v>
      </c>
      <c r="C52" s="65">
        <v>1</v>
      </c>
      <c r="D52" s="64"/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50</v>
      </c>
      <c r="C53" s="65">
        <v>1</v>
      </c>
      <c r="D53" s="64"/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87</v>
      </c>
      <c r="C54" s="65"/>
      <c r="D54" s="64">
        <v>1</v>
      </c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55</v>
      </c>
      <c r="C55" s="65">
        <v>1</v>
      </c>
      <c r="D55" s="64"/>
      <c r="E55" s="63">
        <v>1</v>
      </c>
      <c r="F55" s="48">
        <f>ROUND(E55/$E$57,3)*100</f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82" t="s">
        <v>38</v>
      </c>
      <c r="C56" s="83"/>
      <c r="D56" s="84">
        <v>1</v>
      </c>
      <c r="E56" s="85">
        <v>1</v>
      </c>
      <c r="F56" s="48">
        <f>ROUND(E56/$E$57,3)*100</f>
        <v>0</v>
      </c>
      <c r="G56" s="38"/>
      <c r="H56" s="26"/>
      <c r="I56" s="34" t="s">
        <v>68</v>
      </c>
      <c r="J56" s="32"/>
      <c r="K56" s="32"/>
      <c r="L56" s="32"/>
      <c r="M56" s="32"/>
    </row>
    <row r="57" spans="1:13" ht="18" customHeight="1" x14ac:dyDescent="0.15">
      <c r="A57" s="36"/>
      <c r="B57" s="66" t="s">
        <v>54</v>
      </c>
      <c r="C57" s="65">
        <v>1589</v>
      </c>
      <c r="D57" s="64">
        <v>813</v>
      </c>
      <c r="E57" s="63">
        <v>2402</v>
      </c>
      <c r="F57" s="38">
        <f>SUM(F6:F56)</f>
        <v>99.199999999999946</v>
      </c>
      <c r="G57" s="36"/>
      <c r="H57" s="26"/>
      <c r="J57" s="32"/>
      <c r="K57" s="32"/>
      <c r="L57" s="32"/>
      <c r="M57" s="32"/>
    </row>
    <row r="58" spans="1:13" x14ac:dyDescent="0.15">
      <c r="E58" s="86"/>
    </row>
    <row r="59" spans="1:13" ht="15.75" x14ac:dyDescent="0.15">
      <c r="B59" s="37"/>
      <c r="C59" s="35"/>
      <c r="D59" s="35"/>
      <c r="E59" s="35"/>
      <c r="F59" s="38"/>
      <c r="K59" s="36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F610-5FD3-49D2-8819-C489082C1974}">
  <sheetPr>
    <pageSetUpPr fitToPage="1"/>
  </sheetPr>
  <dimension ref="A1:AI67"/>
  <sheetViews>
    <sheetView tabSelected="1" view="pageBreakPreview" topLeftCell="B1" zoomScale="85" zoomScaleNormal="85" zoomScaleSheetLayoutView="85" workbookViewId="0">
      <selection activeCell="R14" sqref="R14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88</v>
      </c>
      <c r="F3" s="96"/>
      <c r="G3" s="49"/>
      <c r="H3" s="6"/>
      <c r="I3" s="6"/>
      <c r="J3" s="6"/>
      <c r="K3" s="6"/>
      <c r="L3" s="6"/>
      <c r="M3" s="6"/>
      <c r="N3" s="97"/>
      <c r="O3" s="97"/>
      <c r="P3" s="89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542</v>
      </c>
      <c r="D6" s="68">
        <v>204</v>
      </c>
      <c r="E6" s="67">
        <v>746</v>
      </c>
      <c r="F6" s="48">
        <f t="shared" ref="F6:F54" si="1">ROUND(E6/$E$56,3)*100</f>
        <v>30.4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311</v>
      </c>
      <c r="D7" s="64">
        <v>202</v>
      </c>
      <c r="E7" s="63">
        <v>513</v>
      </c>
      <c r="F7" s="48">
        <f t="shared" si="1"/>
        <v>20.9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425</v>
      </c>
      <c r="D8" s="64">
        <v>87</v>
      </c>
      <c r="E8" s="63">
        <v>512</v>
      </c>
      <c r="F8" s="48">
        <f t="shared" si="1"/>
        <v>20.9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78</v>
      </c>
      <c r="D9" s="64">
        <v>85</v>
      </c>
      <c r="E9" s="63">
        <v>163</v>
      </c>
      <c r="F9" s="48">
        <f t="shared" si="1"/>
        <v>6.6000000000000005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33</v>
      </c>
      <c r="D10" s="64">
        <v>118</v>
      </c>
      <c r="E10" s="63">
        <v>151</v>
      </c>
      <c r="F10" s="48">
        <f t="shared" si="1"/>
        <v>6.2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37</v>
      </c>
      <c r="D11" s="64">
        <v>53</v>
      </c>
      <c r="E11" s="63">
        <v>90</v>
      </c>
      <c r="F11" s="48">
        <f t="shared" si="1"/>
        <v>3.6999999999999997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39</v>
      </c>
      <c r="D12" s="64">
        <v>17</v>
      </c>
      <c r="E12" s="63">
        <v>56</v>
      </c>
      <c r="F12" s="48">
        <f t="shared" si="1"/>
        <v>2.2999999999999998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12</v>
      </c>
      <c r="D13" s="64">
        <v>10</v>
      </c>
      <c r="E13" s="63">
        <v>22</v>
      </c>
      <c r="F13" s="48">
        <f t="shared" si="1"/>
        <v>0.89999999999999991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14</v>
      </c>
      <c r="D14" s="64">
        <v>6</v>
      </c>
      <c r="E14" s="63">
        <v>20</v>
      </c>
      <c r="F14" s="48">
        <f t="shared" si="1"/>
        <v>0.8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39</v>
      </c>
      <c r="C15" s="65">
        <v>15</v>
      </c>
      <c r="D15" s="64">
        <v>1</v>
      </c>
      <c r="E15" s="63">
        <v>16</v>
      </c>
      <c r="F15" s="48">
        <f t="shared" si="1"/>
        <v>0.70000000000000007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34</v>
      </c>
      <c r="C16" s="65">
        <v>13</v>
      </c>
      <c r="D16" s="64">
        <v>1</v>
      </c>
      <c r="E16" s="63">
        <v>14</v>
      </c>
      <c r="F16" s="48">
        <f t="shared" si="1"/>
        <v>0.6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11</v>
      </c>
      <c r="B17" s="66" t="s">
        <v>5</v>
      </c>
      <c r="C17" s="65">
        <v>10</v>
      </c>
      <c r="D17" s="64">
        <v>4</v>
      </c>
      <c r="E17" s="63">
        <v>14</v>
      </c>
      <c r="F17" s="48">
        <f t="shared" si="1"/>
        <v>0.6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4</v>
      </c>
      <c r="C18" s="65">
        <v>8</v>
      </c>
      <c r="D18" s="64">
        <v>3</v>
      </c>
      <c r="E18" s="63">
        <v>11</v>
      </c>
      <c r="F18" s="48">
        <f t="shared" si="1"/>
        <v>0.4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542</v>
      </c>
      <c r="K18" s="20">
        <f t="shared" si="3"/>
        <v>204</v>
      </c>
      <c r="L18" s="20">
        <f t="shared" ref="L18:L26" si="4">J18+K18</f>
        <v>746</v>
      </c>
      <c r="M18" s="59">
        <f>ROUND(L18/$E$56,3)*100</f>
        <v>30.4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14</v>
      </c>
      <c r="B19" s="66" t="s">
        <v>30</v>
      </c>
      <c r="C19" s="65">
        <v>6</v>
      </c>
      <c r="D19" s="64">
        <v>4</v>
      </c>
      <c r="E19" s="63">
        <v>10</v>
      </c>
      <c r="F19" s="48">
        <f t="shared" si="1"/>
        <v>0.4</v>
      </c>
      <c r="G19" s="36"/>
      <c r="H19" s="56">
        <v>2</v>
      </c>
      <c r="I19" s="19" t="str">
        <f t="shared" si="3"/>
        <v>ベトナム</v>
      </c>
      <c r="J19" s="20">
        <f t="shared" si="3"/>
        <v>311</v>
      </c>
      <c r="K19" s="20">
        <f t="shared" si="3"/>
        <v>202</v>
      </c>
      <c r="L19" s="20">
        <f t="shared" si="4"/>
        <v>513</v>
      </c>
      <c r="M19" s="59">
        <f t="shared" ref="M19:M26" si="5">ROUND(L19/$E$56,3)*100</f>
        <v>20.9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15</v>
      </c>
      <c r="B20" s="66" t="s">
        <v>31</v>
      </c>
      <c r="C20" s="65">
        <v>7</v>
      </c>
      <c r="D20" s="64">
        <v>2</v>
      </c>
      <c r="E20" s="63">
        <v>9</v>
      </c>
      <c r="F20" s="48">
        <f t="shared" si="1"/>
        <v>0.4</v>
      </c>
      <c r="G20" s="36"/>
      <c r="H20" s="56">
        <v>3</v>
      </c>
      <c r="I20" s="19" t="str">
        <f t="shared" si="3"/>
        <v>インドネシア</v>
      </c>
      <c r="J20" s="20">
        <f t="shared" si="3"/>
        <v>425</v>
      </c>
      <c r="K20" s="20">
        <f t="shared" si="3"/>
        <v>87</v>
      </c>
      <c r="L20" s="20">
        <f>J20+K20</f>
        <v>512</v>
      </c>
      <c r="M20" s="59">
        <f t="shared" si="5"/>
        <v>20.9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15</v>
      </c>
      <c r="B21" s="66" t="s">
        <v>37</v>
      </c>
      <c r="C21" s="65">
        <v>7</v>
      </c>
      <c r="D21" s="64">
        <v>2</v>
      </c>
      <c r="E21" s="63">
        <v>9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78</v>
      </c>
      <c r="K21" s="20">
        <f t="shared" si="3"/>
        <v>85</v>
      </c>
      <c r="L21" s="20">
        <f t="shared" si="4"/>
        <v>163</v>
      </c>
      <c r="M21" s="59">
        <f t="shared" si="5"/>
        <v>6.6000000000000005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17</v>
      </c>
      <c r="B22" s="66" t="s">
        <v>8</v>
      </c>
      <c r="C22" s="65">
        <v>4</v>
      </c>
      <c r="D22" s="64">
        <v>4</v>
      </c>
      <c r="E22" s="63">
        <v>8</v>
      </c>
      <c r="F22" s="48">
        <f t="shared" si="1"/>
        <v>0.3</v>
      </c>
      <c r="G22" s="36"/>
      <c r="H22" s="56">
        <v>5</v>
      </c>
      <c r="I22" s="19" t="str">
        <f t="shared" si="3"/>
        <v>フィリピン</v>
      </c>
      <c r="J22" s="20">
        <f t="shared" si="3"/>
        <v>33</v>
      </c>
      <c r="K22" s="20">
        <f t="shared" si="3"/>
        <v>118</v>
      </c>
      <c r="L22" s="20">
        <f>J22+K22</f>
        <v>151</v>
      </c>
      <c r="M22" s="59">
        <f t="shared" si="5"/>
        <v>6.2</v>
      </c>
      <c r="O22" s="7"/>
      <c r="P22" s="7"/>
    </row>
    <row r="23" spans="1:19" ht="20.100000000000001" customHeight="1" thickTop="1" thickBot="1" x14ac:dyDescent="0.2">
      <c r="A23" s="54">
        <f t="shared" si="2"/>
        <v>18</v>
      </c>
      <c r="B23" s="66" t="s">
        <v>3</v>
      </c>
      <c r="C23" s="65">
        <v>6</v>
      </c>
      <c r="D23" s="64">
        <v>1</v>
      </c>
      <c r="E23" s="63">
        <v>7</v>
      </c>
      <c r="F23" s="48">
        <f t="shared" si="1"/>
        <v>0.3</v>
      </c>
      <c r="G23" s="36"/>
      <c r="H23" s="56">
        <v>6</v>
      </c>
      <c r="I23" s="19" t="str">
        <f t="shared" si="3"/>
        <v>中国</v>
      </c>
      <c r="J23" s="20">
        <f t="shared" si="3"/>
        <v>37</v>
      </c>
      <c r="K23" s="20">
        <f t="shared" si="3"/>
        <v>53</v>
      </c>
      <c r="L23" s="20">
        <f t="shared" si="4"/>
        <v>90</v>
      </c>
      <c r="M23" s="59">
        <f t="shared" si="5"/>
        <v>3.6999999999999997</v>
      </c>
      <c r="O23" s="7"/>
      <c r="P23" s="7"/>
    </row>
    <row r="24" spans="1:19" ht="20.100000000000001" customHeight="1" thickTop="1" thickBot="1" x14ac:dyDescent="0.2">
      <c r="A24" s="54">
        <f t="shared" si="2"/>
        <v>18</v>
      </c>
      <c r="B24" s="66" t="s">
        <v>2</v>
      </c>
      <c r="C24" s="65">
        <v>7</v>
      </c>
      <c r="D24" s="64"/>
      <c r="E24" s="63">
        <v>7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39</v>
      </c>
      <c r="K24" s="20">
        <f t="shared" si="3"/>
        <v>17</v>
      </c>
      <c r="L24" s="20">
        <f t="shared" si="4"/>
        <v>56</v>
      </c>
      <c r="M24" s="59">
        <f t="shared" si="5"/>
        <v>2.2999999999999998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40</v>
      </c>
      <c r="C25" s="65">
        <v>5</v>
      </c>
      <c r="D25" s="64">
        <v>1</v>
      </c>
      <c r="E25" s="63">
        <v>6</v>
      </c>
      <c r="F25" s="48">
        <f t="shared" si="1"/>
        <v>0.2</v>
      </c>
      <c r="G25" s="36"/>
      <c r="H25" s="56">
        <v>8</v>
      </c>
      <c r="I25" s="19" t="str">
        <f t="shared" si="3"/>
        <v>アフガニスタン</v>
      </c>
      <c r="J25" s="20">
        <f t="shared" si="3"/>
        <v>12</v>
      </c>
      <c r="K25" s="20">
        <f t="shared" si="3"/>
        <v>10</v>
      </c>
      <c r="L25" s="20">
        <f t="shared" si="4"/>
        <v>22</v>
      </c>
      <c r="M25" s="59">
        <f t="shared" si="5"/>
        <v>0.89999999999999991</v>
      </c>
      <c r="O25" s="7"/>
      <c r="P25" s="7"/>
    </row>
    <row r="26" spans="1:19" ht="20.100000000000001" customHeight="1" thickTop="1" thickBot="1" x14ac:dyDescent="0.2">
      <c r="A26" s="54">
        <f t="shared" si="2"/>
        <v>20</v>
      </c>
      <c r="B26" s="66" t="s">
        <v>41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3"/>
        <v>14</v>
      </c>
      <c r="K26" s="20">
        <f t="shared" si="3"/>
        <v>6</v>
      </c>
      <c r="L26" s="20">
        <f t="shared" si="4"/>
        <v>20</v>
      </c>
      <c r="M26" s="59">
        <f t="shared" si="5"/>
        <v>0.8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23</v>
      </c>
      <c r="C27" s="65">
        <v>1</v>
      </c>
      <c r="D27" s="64">
        <v>4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C56-SUM(J18:J26)</f>
        <v>128</v>
      </c>
      <c r="K27" s="44">
        <f>D56-SUM(K18:K26)</f>
        <v>52</v>
      </c>
      <c r="L27" s="42">
        <f>SUM(J27:K27)</f>
        <v>180</v>
      </c>
      <c r="M27" s="59">
        <f>ROUND(L27/$E$56,3)*100</f>
        <v>7.3</v>
      </c>
      <c r="O27" s="7"/>
      <c r="P27" s="7"/>
    </row>
    <row r="28" spans="1:19" ht="20.100000000000001" customHeight="1" x14ac:dyDescent="0.15">
      <c r="A28" s="54">
        <f t="shared" si="2"/>
        <v>23</v>
      </c>
      <c r="B28" s="66" t="s">
        <v>32</v>
      </c>
      <c r="C28" s="65">
        <v>2</v>
      </c>
      <c r="D28" s="64">
        <v>2</v>
      </c>
      <c r="E28" s="63">
        <v>4</v>
      </c>
      <c r="F28" s="48">
        <f t="shared" si="1"/>
        <v>0.2</v>
      </c>
      <c r="G28" s="52"/>
      <c r="H28" s="26"/>
      <c r="J28" s="29">
        <f>SUM(J18:J27)</f>
        <v>1619</v>
      </c>
      <c r="K28" s="29">
        <f>SUM(K18:K27)</f>
        <v>834</v>
      </c>
      <c r="L28" s="61">
        <f>SUM(L18:L27)</f>
        <v>2453</v>
      </c>
      <c r="M28" s="62">
        <f>ROUND(L28/$E$56,3)*100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23</v>
      </c>
      <c r="B29" s="66" t="s">
        <v>6</v>
      </c>
      <c r="C29" s="65">
        <v>1</v>
      </c>
      <c r="D29" s="64">
        <v>3</v>
      </c>
      <c r="E29" s="63">
        <v>4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23</v>
      </c>
      <c r="B30" s="66" t="s">
        <v>36</v>
      </c>
      <c r="C30" s="65">
        <v>2</v>
      </c>
      <c r="D30" s="64">
        <v>2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23</v>
      </c>
      <c r="B31" s="66" t="s">
        <v>10</v>
      </c>
      <c r="C31" s="65">
        <v>2</v>
      </c>
      <c r="D31" s="64">
        <v>2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27</v>
      </c>
      <c r="B32" s="66" t="s">
        <v>33</v>
      </c>
      <c r="C32" s="65">
        <v>2</v>
      </c>
      <c r="D32" s="64">
        <v>1</v>
      </c>
      <c r="E32" s="63">
        <v>3</v>
      </c>
      <c r="F32" s="48">
        <f t="shared" si="1"/>
        <v>0.1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27</v>
      </c>
      <c r="B33" s="66" t="s">
        <v>7</v>
      </c>
      <c r="C33" s="65">
        <v>2</v>
      </c>
      <c r="D33" s="64">
        <v>1</v>
      </c>
      <c r="E33" s="63">
        <v>3</v>
      </c>
      <c r="F33" s="48">
        <f t="shared" si="1"/>
        <v>0.1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27</v>
      </c>
      <c r="B34" s="66" t="s">
        <v>57</v>
      </c>
      <c r="C34" s="65">
        <v>2</v>
      </c>
      <c r="D34" s="64">
        <v>1</v>
      </c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27</v>
      </c>
      <c r="B35" s="66" t="s">
        <v>62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27</v>
      </c>
      <c r="B36" s="66" t="s">
        <v>60</v>
      </c>
      <c r="C36" s="65">
        <v>1</v>
      </c>
      <c r="D36" s="64">
        <v>2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27</v>
      </c>
      <c r="B37" s="66" t="s">
        <v>42</v>
      </c>
      <c r="C37" s="65">
        <v>3</v>
      </c>
      <c r="D37" s="64"/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27</v>
      </c>
      <c r="B38" s="66" t="s">
        <v>61</v>
      </c>
      <c r="C38" s="65">
        <v>2</v>
      </c>
      <c r="D38" s="64">
        <v>1</v>
      </c>
      <c r="E38" s="63">
        <v>3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34</v>
      </c>
      <c r="B39" s="66" t="s">
        <v>44</v>
      </c>
      <c r="C39" s="65">
        <v>2</v>
      </c>
      <c r="D39" s="64"/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9</v>
      </c>
      <c r="C40" s="65"/>
      <c r="D40" s="64">
        <v>2</v>
      </c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52</v>
      </c>
      <c r="C41" s="65">
        <v>2</v>
      </c>
      <c r="D41" s="64"/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46</v>
      </c>
      <c r="C42" s="65">
        <v>2</v>
      </c>
      <c r="D42" s="64"/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63</v>
      </c>
      <c r="C43" s="65"/>
      <c r="D43" s="64">
        <v>1</v>
      </c>
      <c r="E43" s="63">
        <v>1</v>
      </c>
      <c r="F43" s="48">
        <f t="shared" si="1"/>
        <v>0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43</v>
      </c>
      <c r="C44" s="65"/>
      <c r="D44" s="64">
        <v>1</v>
      </c>
      <c r="E44" s="63">
        <v>1</v>
      </c>
      <c r="F44" s="48">
        <f t="shared" si="1"/>
        <v>0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45</v>
      </c>
      <c r="C45" s="65"/>
      <c r="D45" s="64">
        <v>1</v>
      </c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73</v>
      </c>
      <c r="C46" s="65">
        <v>1</v>
      </c>
      <c r="D46" s="64"/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55</v>
      </c>
      <c r="C47" s="65">
        <v>1</v>
      </c>
      <c r="D47" s="64"/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74</v>
      </c>
      <c r="C48" s="65"/>
      <c r="D48" s="64">
        <v>1</v>
      </c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35</v>
      </c>
      <c r="C49" s="65">
        <v>1</v>
      </c>
      <c r="D49" s="64"/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38</v>
      </c>
      <c r="C50" s="65"/>
      <c r="D50" s="64">
        <v>1</v>
      </c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51</v>
      </c>
      <c r="C51" s="65">
        <v>1</v>
      </c>
      <c r="D51" s="64"/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48</v>
      </c>
      <c r="C52" s="65">
        <v>1</v>
      </c>
      <c r="D52" s="64"/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59</v>
      </c>
      <c r="C53" s="65">
        <v>1</v>
      </c>
      <c r="D53" s="64"/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86</v>
      </c>
      <c r="C54" s="65"/>
      <c r="D54" s="64">
        <v>1</v>
      </c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58</v>
      </c>
      <c r="C55" s="65">
        <v>1</v>
      </c>
      <c r="D55" s="64"/>
      <c r="E55" s="63">
        <v>1</v>
      </c>
      <c r="F55" s="48">
        <f>ROUND(E55/$E$56,3)*100</f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82" t="s">
        <v>54</v>
      </c>
      <c r="C56" s="83">
        <v>1619</v>
      </c>
      <c r="D56" s="84">
        <v>834</v>
      </c>
      <c r="E56" s="85">
        <v>2453</v>
      </c>
      <c r="F56" s="48">
        <f>SUM(F6:F55)</f>
        <v>99.599999999999952</v>
      </c>
      <c r="G56" s="38"/>
      <c r="H56" s="26"/>
      <c r="I56" s="34" t="s">
        <v>68</v>
      </c>
      <c r="J56" s="32"/>
      <c r="K56" s="32"/>
      <c r="L56" s="32"/>
      <c r="M56" s="32"/>
    </row>
    <row r="57" spans="1:13" ht="18" customHeight="1" x14ac:dyDescent="0.15">
      <c r="A57" s="36"/>
      <c r="B57" s="66"/>
      <c r="C57" s="65"/>
      <c r="D57" s="64"/>
      <c r="E57" s="63"/>
      <c r="F57" s="38"/>
      <c r="G57" s="36"/>
      <c r="H57" s="26"/>
      <c r="J57" s="32"/>
      <c r="K57" s="32"/>
      <c r="L57" s="32"/>
      <c r="M57" s="32"/>
    </row>
    <row r="58" spans="1:13" x14ac:dyDescent="0.15">
      <c r="E58" s="86"/>
    </row>
    <row r="59" spans="1:13" ht="15.75" x14ac:dyDescent="0.15">
      <c r="B59" s="37"/>
      <c r="C59" s="35"/>
      <c r="D59" s="35"/>
      <c r="E59" s="35"/>
      <c r="F59" s="38"/>
      <c r="K59" s="36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C13" sqref="C13"/>
    </sheetView>
  </sheetViews>
  <sheetFormatPr defaultRowHeight="13.5" x14ac:dyDescent="0.15"/>
  <sheetData/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9"/>
  <sheetViews>
    <sheetView view="pageBreakPreview" topLeftCell="B1" zoomScale="85" zoomScaleNormal="85" zoomScaleSheetLayoutView="85" workbookViewId="0">
      <selection activeCell="B4" sqref="B4:F4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69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608</v>
      </c>
      <c r="D6" s="68">
        <v>180</v>
      </c>
      <c r="E6" s="67">
        <v>788</v>
      </c>
      <c r="F6" s="48">
        <f t="shared" ref="F6:F57" si="1">ROUND(E6/$E$58,3)*100</f>
        <v>32.4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277</v>
      </c>
      <c r="D7" s="64">
        <v>206</v>
      </c>
      <c r="E7" s="63">
        <v>483</v>
      </c>
      <c r="F7" s="48">
        <f t="shared" si="1"/>
        <v>19.900000000000002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346</v>
      </c>
      <c r="D8" s="64">
        <v>69</v>
      </c>
      <c r="E8" s="63">
        <v>415</v>
      </c>
      <c r="F8" s="48">
        <f t="shared" si="1"/>
        <v>17.100000000000001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80</v>
      </c>
      <c r="D9" s="71">
        <v>92</v>
      </c>
      <c r="E9" s="63">
        <v>172</v>
      </c>
      <c r="F9" s="48">
        <f t="shared" si="1"/>
        <v>7.1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35</v>
      </c>
      <c r="D10" s="64">
        <v>117</v>
      </c>
      <c r="E10" s="63">
        <v>152</v>
      </c>
      <c r="F10" s="48">
        <f t="shared" si="1"/>
        <v>6.3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39</v>
      </c>
      <c r="D11" s="64">
        <v>58</v>
      </c>
      <c r="E11" s="63">
        <v>97</v>
      </c>
      <c r="F11" s="48">
        <f t="shared" si="1"/>
        <v>4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39</v>
      </c>
      <c r="D12" s="64">
        <v>10</v>
      </c>
      <c r="E12" s="63">
        <v>49</v>
      </c>
      <c r="F12" s="48">
        <f t="shared" si="1"/>
        <v>2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5</v>
      </c>
      <c r="C13" s="65">
        <v>17</v>
      </c>
      <c r="D13" s="64">
        <v>9</v>
      </c>
      <c r="E13" s="63">
        <v>26</v>
      </c>
      <c r="F13" s="48">
        <f t="shared" si="1"/>
        <v>1.0999999999999999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27</v>
      </c>
      <c r="C14" s="65">
        <v>15</v>
      </c>
      <c r="D14" s="64">
        <v>8</v>
      </c>
      <c r="E14" s="63">
        <v>23</v>
      </c>
      <c r="F14" s="48">
        <f t="shared" si="1"/>
        <v>0.89999999999999991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24</v>
      </c>
      <c r="C15" s="65">
        <v>15</v>
      </c>
      <c r="D15" s="64">
        <v>6</v>
      </c>
      <c r="E15" s="63">
        <v>21</v>
      </c>
      <c r="F15" s="48">
        <f t="shared" si="1"/>
        <v>0.89999999999999991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4</v>
      </c>
      <c r="C16" s="65">
        <v>13</v>
      </c>
      <c r="D16" s="64">
        <v>5</v>
      </c>
      <c r="E16" s="63">
        <v>18</v>
      </c>
      <c r="F16" s="48">
        <f t="shared" si="1"/>
        <v>0.70000000000000007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34</v>
      </c>
      <c r="C17" s="64">
        <v>15</v>
      </c>
      <c r="D17" s="64">
        <v>2</v>
      </c>
      <c r="E17" s="63">
        <v>17</v>
      </c>
      <c r="F17" s="48">
        <f t="shared" si="1"/>
        <v>0.70000000000000007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x14ac:dyDescent="0.15">
      <c r="A18" s="54">
        <f t="shared" si="2"/>
        <v>13</v>
      </c>
      <c r="B18" s="66" t="s">
        <v>2</v>
      </c>
      <c r="C18" s="65">
        <v>12</v>
      </c>
      <c r="D18" s="64">
        <v>3</v>
      </c>
      <c r="E18" s="63">
        <v>15</v>
      </c>
      <c r="F18" s="48">
        <f t="shared" si="1"/>
        <v>0.6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608</v>
      </c>
      <c r="K18" s="20">
        <f t="shared" si="3"/>
        <v>180</v>
      </c>
      <c r="L18" s="20">
        <f t="shared" ref="L18:L26" si="4">J18+K18</f>
        <v>788</v>
      </c>
      <c r="M18" s="59">
        <f t="shared" ref="M18:M28" si="5">ROUND(L18/$E$58,3)*100</f>
        <v>32.4</v>
      </c>
      <c r="N18" s="22"/>
      <c r="O18" s="17"/>
      <c r="P18" s="7"/>
    </row>
    <row r="19" spans="1:19" ht="20.100000000000001" customHeight="1" x14ac:dyDescent="0.15">
      <c r="A19" s="54">
        <f t="shared" si="2"/>
        <v>14</v>
      </c>
      <c r="B19" s="66" t="s">
        <v>37</v>
      </c>
      <c r="C19" s="65">
        <v>10</v>
      </c>
      <c r="D19" s="64">
        <v>3</v>
      </c>
      <c r="E19" s="63">
        <v>13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277</v>
      </c>
      <c r="K19" s="20">
        <f t="shared" si="3"/>
        <v>206</v>
      </c>
      <c r="L19" s="20">
        <f t="shared" si="4"/>
        <v>483</v>
      </c>
      <c r="M19" s="21">
        <f t="shared" si="5"/>
        <v>19.900000000000002</v>
      </c>
      <c r="N19" s="22"/>
      <c r="O19" s="7"/>
      <c r="P19" s="4"/>
      <c r="Q19" s="32"/>
      <c r="R19" s="33"/>
      <c r="S19" s="33"/>
    </row>
    <row r="20" spans="1:19" ht="20.100000000000001" customHeight="1" x14ac:dyDescent="0.15">
      <c r="A20" s="54">
        <f t="shared" si="2"/>
        <v>15</v>
      </c>
      <c r="B20" s="66" t="s">
        <v>31</v>
      </c>
      <c r="C20" s="65">
        <v>11</v>
      </c>
      <c r="D20" s="64">
        <v>1</v>
      </c>
      <c r="E20" s="63">
        <v>12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3"/>
        <v>346</v>
      </c>
      <c r="K20" s="20">
        <f t="shared" si="3"/>
        <v>69</v>
      </c>
      <c r="L20" s="20">
        <f>J20+K20</f>
        <v>415</v>
      </c>
      <c r="M20" s="60">
        <f t="shared" si="5"/>
        <v>17.100000000000001</v>
      </c>
      <c r="N20" s="22"/>
      <c r="O20" s="7"/>
      <c r="P20" s="7"/>
    </row>
    <row r="21" spans="1:19" ht="20.100000000000001" customHeight="1" x14ac:dyDescent="0.15">
      <c r="A21" s="54">
        <f t="shared" si="2"/>
        <v>16</v>
      </c>
      <c r="B21" s="66" t="s">
        <v>41</v>
      </c>
      <c r="C21" s="65">
        <v>10</v>
      </c>
      <c r="D21" s="64">
        <v>1</v>
      </c>
      <c r="E21" s="63">
        <v>11</v>
      </c>
      <c r="F21" s="48">
        <f t="shared" si="1"/>
        <v>0.5</v>
      </c>
      <c r="G21" s="36"/>
      <c r="H21" s="56">
        <v>4</v>
      </c>
      <c r="I21" s="19" t="str">
        <f t="shared" si="3"/>
        <v>韓国</v>
      </c>
      <c r="J21" s="20">
        <f t="shared" si="3"/>
        <v>80</v>
      </c>
      <c r="K21" s="20">
        <f t="shared" si="3"/>
        <v>92</v>
      </c>
      <c r="L21" s="20">
        <f t="shared" si="4"/>
        <v>172</v>
      </c>
      <c r="M21" s="60">
        <f t="shared" si="5"/>
        <v>7.1</v>
      </c>
      <c r="N21" s="22"/>
      <c r="O21" s="7"/>
      <c r="P21" s="7"/>
    </row>
    <row r="22" spans="1:19" ht="20.100000000000001" customHeight="1" x14ac:dyDescent="0.15">
      <c r="A22" s="54">
        <f t="shared" si="2"/>
        <v>17</v>
      </c>
      <c r="B22" s="66" t="s">
        <v>30</v>
      </c>
      <c r="C22" s="65">
        <v>6</v>
      </c>
      <c r="D22" s="64">
        <v>4</v>
      </c>
      <c r="E22" s="63">
        <v>10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35</v>
      </c>
      <c r="K22" s="20">
        <f t="shared" si="3"/>
        <v>117</v>
      </c>
      <c r="L22" s="20">
        <f>J22+K22</f>
        <v>152</v>
      </c>
      <c r="M22" s="21">
        <f t="shared" si="5"/>
        <v>6.3</v>
      </c>
      <c r="O22" s="7"/>
      <c r="P22" s="7"/>
    </row>
    <row r="23" spans="1:19" ht="20.100000000000001" customHeight="1" x14ac:dyDescent="0.15">
      <c r="A23" s="54">
        <f t="shared" si="2"/>
        <v>17</v>
      </c>
      <c r="B23" s="66" t="s">
        <v>39</v>
      </c>
      <c r="C23" s="65">
        <v>10</v>
      </c>
      <c r="D23" s="64">
        <v>0</v>
      </c>
      <c r="E23" s="63">
        <v>10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3"/>
        <v>39</v>
      </c>
      <c r="K23" s="20">
        <f t="shared" si="3"/>
        <v>58</v>
      </c>
      <c r="L23" s="20">
        <f t="shared" si="4"/>
        <v>97</v>
      </c>
      <c r="M23" s="25">
        <f t="shared" si="5"/>
        <v>4</v>
      </c>
      <c r="O23" s="7"/>
      <c r="P23" s="7"/>
    </row>
    <row r="24" spans="1:19" ht="20.100000000000001" customHeight="1" x14ac:dyDescent="0.15">
      <c r="A24" s="54">
        <f t="shared" si="2"/>
        <v>19</v>
      </c>
      <c r="B24" s="66" t="s">
        <v>55</v>
      </c>
      <c r="C24" s="65">
        <v>5</v>
      </c>
      <c r="D24" s="64">
        <v>3</v>
      </c>
      <c r="E24" s="63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39</v>
      </c>
      <c r="K24" s="20">
        <f t="shared" si="3"/>
        <v>10</v>
      </c>
      <c r="L24" s="20">
        <f t="shared" si="4"/>
        <v>49</v>
      </c>
      <c r="M24" s="60">
        <f t="shared" si="5"/>
        <v>2</v>
      </c>
      <c r="O24" s="7"/>
      <c r="P24" s="7"/>
    </row>
    <row r="25" spans="1:19" ht="20.100000000000001" customHeight="1" x14ac:dyDescent="0.15">
      <c r="A25" s="54">
        <f t="shared" si="2"/>
        <v>19</v>
      </c>
      <c r="B25" s="66" t="s">
        <v>8</v>
      </c>
      <c r="C25" s="65">
        <v>5</v>
      </c>
      <c r="D25" s="64">
        <v>3</v>
      </c>
      <c r="E25" s="63">
        <v>8</v>
      </c>
      <c r="F25" s="48">
        <f t="shared" si="1"/>
        <v>0.3</v>
      </c>
      <c r="G25" s="36"/>
      <c r="H25" s="56">
        <v>8</v>
      </c>
      <c r="I25" s="19" t="str">
        <f t="shared" si="3"/>
        <v>ブラジル</v>
      </c>
      <c r="J25" s="20">
        <f t="shared" si="3"/>
        <v>17</v>
      </c>
      <c r="K25" s="20">
        <f t="shared" si="3"/>
        <v>9</v>
      </c>
      <c r="L25" s="20">
        <f t="shared" si="4"/>
        <v>26</v>
      </c>
      <c r="M25" s="60">
        <f t="shared" si="5"/>
        <v>1.0999999999999999</v>
      </c>
      <c r="O25" s="7"/>
      <c r="P25" s="7"/>
    </row>
    <row r="26" spans="1:19" ht="20.100000000000001" customHeight="1" x14ac:dyDescent="0.15">
      <c r="A26" s="54">
        <f t="shared" si="2"/>
        <v>21</v>
      </c>
      <c r="B26" s="66" t="s">
        <v>3</v>
      </c>
      <c r="C26" s="65">
        <v>6</v>
      </c>
      <c r="D26" s="64">
        <v>1</v>
      </c>
      <c r="E26" s="63">
        <v>7</v>
      </c>
      <c r="F26" s="48">
        <f t="shared" si="1"/>
        <v>0.3</v>
      </c>
      <c r="G26" s="36"/>
      <c r="H26" s="57"/>
      <c r="I26" s="19" t="str">
        <f t="shared" si="3"/>
        <v>アフガニスタン</v>
      </c>
      <c r="J26" s="20">
        <f t="shared" si="3"/>
        <v>15</v>
      </c>
      <c r="K26" s="20">
        <f t="shared" si="3"/>
        <v>8</v>
      </c>
      <c r="L26" s="20">
        <f t="shared" si="4"/>
        <v>23</v>
      </c>
      <c r="M26" s="25">
        <f t="shared" si="5"/>
        <v>0.89999999999999991</v>
      </c>
      <c r="O26" s="7"/>
      <c r="P26" s="7"/>
    </row>
    <row r="27" spans="1:19" ht="20.100000000000001" customHeight="1" x14ac:dyDescent="0.15">
      <c r="A27" s="54">
        <f t="shared" si="2"/>
        <v>22</v>
      </c>
      <c r="B27" s="66" t="s">
        <v>40</v>
      </c>
      <c r="C27" s="65">
        <v>5</v>
      </c>
      <c r="D27" s="64">
        <v>1</v>
      </c>
      <c r="E27" s="63">
        <v>6</v>
      </c>
      <c r="F27" s="48">
        <f t="shared" si="1"/>
        <v>0.2</v>
      </c>
      <c r="G27" s="36"/>
      <c r="H27" s="53"/>
      <c r="I27" s="43" t="s">
        <v>28</v>
      </c>
      <c r="J27" s="44">
        <f>C58-SUM(J18:J26)</f>
        <v>165</v>
      </c>
      <c r="K27" s="44">
        <f>D58-SUM(K18:K26)</f>
        <v>59</v>
      </c>
      <c r="L27" s="42">
        <f>SUM(J27:K27)</f>
        <v>224</v>
      </c>
      <c r="M27" s="58">
        <f t="shared" si="5"/>
        <v>9.1999999999999993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53</v>
      </c>
      <c r="C28" s="65">
        <v>3</v>
      </c>
      <c r="D28" s="64">
        <v>3</v>
      </c>
      <c r="E28" s="63">
        <v>6</v>
      </c>
      <c r="F28" s="48">
        <f t="shared" si="1"/>
        <v>0.2</v>
      </c>
      <c r="G28" s="52"/>
      <c r="H28" s="26"/>
      <c r="J28" s="29">
        <f>SUM(J18:J27)</f>
        <v>1621</v>
      </c>
      <c r="K28" s="29">
        <f>SUM(K18:K27)</f>
        <v>808</v>
      </c>
      <c r="L28" s="61">
        <f>SUM(L18:L27)</f>
        <v>2429</v>
      </c>
      <c r="M28" s="62">
        <f t="shared" si="5"/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24</v>
      </c>
      <c r="B29" s="66" t="s">
        <v>61</v>
      </c>
      <c r="C29" s="65">
        <v>3</v>
      </c>
      <c r="D29" s="64">
        <v>2</v>
      </c>
      <c r="E29" s="63">
        <v>5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25</v>
      </c>
      <c r="B30" s="66" t="s">
        <v>42</v>
      </c>
      <c r="C30" s="65">
        <v>4</v>
      </c>
      <c r="D30" s="64">
        <v>0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25</v>
      </c>
      <c r="B31" s="66" t="s">
        <v>49</v>
      </c>
      <c r="C31" s="65">
        <v>2</v>
      </c>
      <c r="D31" s="64">
        <v>2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25</v>
      </c>
      <c r="B32" s="66" t="s">
        <v>7</v>
      </c>
      <c r="C32" s="65">
        <v>3</v>
      </c>
      <c r="D32" s="64">
        <v>1</v>
      </c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25</v>
      </c>
      <c r="B33" s="66" t="s">
        <v>32</v>
      </c>
      <c r="C33" s="65">
        <v>2</v>
      </c>
      <c r="D33" s="64">
        <v>2</v>
      </c>
      <c r="E33" s="63">
        <v>4</v>
      </c>
      <c r="F33" s="48">
        <f t="shared" si="1"/>
        <v>0.2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29</v>
      </c>
      <c r="B34" s="66" t="s">
        <v>23</v>
      </c>
      <c r="C34" s="64">
        <v>0</v>
      </c>
      <c r="D34" s="64">
        <v>3</v>
      </c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29</v>
      </c>
      <c r="B35" s="66" t="s">
        <v>44</v>
      </c>
      <c r="C35" s="65">
        <v>3</v>
      </c>
      <c r="D35" s="64">
        <v>0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29</v>
      </c>
      <c r="B36" s="66" t="s">
        <v>33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29</v>
      </c>
      <c r="B37" s="66" t="s">
        <v>57</v>
      </c>
      <c r="C37" s="65">
        <v>2</v>
      </c>
      <c r="D37" s="64">
        <v>1</v>
      </c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29</v>
      </c>
      <c r="B38" s="66" t="s">
        <v>6</v>
      </c>
      <c r="C38" s="65">
        <v>1</v>
      </c>
      <c r="D38" s="64">
        <v>2</v>
      </c>
      <c r="E38" s="63">
        <v>3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34</v>
      </c>
      <c r="B39" s="66" t="s">
        <v>70</v>
      </c>
      <c r="C39" s="65">
        <v>2</v>
      </c>
      <c r="D39" s="64">
        <v>0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48</v>
      </c>
      <c r="C40" s="65">
        <v>2</v>
      </c>
      <c r="D40" s="64">
        <v>0</v>
      </c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10</v>
      </c>
      <c r="C41" s="65">
        <v>1</v>
      </c>
      <c r="D41" s="64">
        <v>1</v>
      </c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47</v>
      </c>
      <c r="C42" s="65">
        <v>2</v>
      </c>
      <c r="D42" s="64">
        <v>0</v>
      </c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46</v>
      </c>
      <c r="C43" s="65">
        <v>2</v>
      </c>
      <c r="D43" s="64">
        <v>0</v>
      </c>
      <c r="E43" s="63">
        <v>2</v>
      </c>
      <c r="F43" s="48">
        <f t="shared" si="1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9</v>
      </c>
      <c r="C44" s="64">
        <v>0</v>
      </c>
      <c r="D44" s="64">
        <v>2</v>
      </c>
      <c r="E44" s="63">
        <v>2</v>
      </c>
      <c r="F44" s="48">
        <f t="shared" si="1"/>
        <v>0.1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50</v>
      </c>
      <c r="C45" s="65">
        <v>1</v>
      </c>
      <c r="D45" s="64">
        <v>1</v>
      </c>
      <c r="E45" s="63">
        <v>2</v>
      </c>
      <c r="F45" s="48">
        <f t="shared" si="1"/>
        <v>0.1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62</v>
      </c>
      <c r="C46" s="65">
        <v>1</v>
      </c>
      <c r="D46" s="64">
        <v>0</v>
      </c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36</v>
      </c>
      <c r="C47" s="64">
        <v>0</v>
      </c>
      <c r="D47" s="64">
        <v>1</v>
      </c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56</v>
      </c>
      <c r="C48" s="65">
        <v>1</v>
      </c>
      <c r="D48" s="64">
        <v>0</v>
      </c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35</v>
      </c>
      <c r="C49" s="65">
        <v>1</v>
      </c>
      <c r="D49" s="64">
        <v>0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45</v>
      </c>
      <c r="C50" s="64">
        <v>0</v>
      </c>
      <c r="D50" s="64">
        <v>1</v>
      </c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58</v>
      </c>
      <c r="C51" s="65">
        <v>1</v>
      </c>
      <c r="D51" s="64">
        <v>0</v>
      </c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59</v>
      </c>
      <c r="C52" s="65">
        <v>1</v>
      </c>
      <c r="D52" s="64">
        <v>0</v>
      </c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43</v>
      </c>
      <c r="C53" s="64">
        <v>0</v>
      </c>
      <c r="D53" s="64">
        <v>1</v>
      </c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38</v>
      </c>
      <c r="C54" s="64">
        <v>0</v>
      </c>
      <c r="D54" s="64">
        <v>1</v>
      </c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51</v>
      </c>
      <c r="C55" s="65">
        <v>1</v>
      </c>
      <c r="D55" s="64">
        <v>0</v>
      </c>
      <c r="E55" s="63">
        <v>1</v>
      </c>
      <c r="F55" s="48">
        <f t="shared" si="1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52</v>
      </c>
      <c r="C56" s="65">
        <v>1</v>
      </c>
      <c r="D56" s="64">
        <v>0</v>
      </c>
      <c r="E56" s="63">
        <v>1</v>
      </c>
      <c r="F56" s="48">
        <f t="shared" si="1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63</v>
      </c>
      <c r="C57" s="64">
        <v>0</v>
      </c>
      <c r="D57" s="64">
        <v>1</v>
      </c>
      <c r="E57" s="63">
        <v>1</v>
      </c>
      <c r="F57" s="48">
        <f t="shared" si="1"/>
        <v>0</v>
      </c>
      <c r="G57" s="36"/>
      <c r="H57" s="26"/>
      <c r="I57" s="34" t="s">
        <v>68</v>
      </c>
      <c r="J57" s="32"/>
      <c r="K57" s="32"/>
      <c r="L57" s="32"/>
      <c r="M57" s="32"/>
    </row>
    <row r="58" spans="1:13" ht="15.75" x14ac:dyDescent="0.15">
      <c r="B58" s="66" t="s">
        <v>54</v>
      </c>
      <c r="C58" s="65">
        <v>1621</v>
      </c>
      <c r="D58" s="64">
        <v>808</v>
      </c>
      <c r="E58" s="63">
        <v>2429</v>
      </c>
      <c r="F58" s="48">
        <f>SUM(F6:F57)</f>
        <v>99.499999999999957</v>
      </c>
    </row>
    <row r="59" spans="1:13" ht="15.75" x14ac:dyDescent="0.15">
      <c r="B59" s="23"/>
      <c r="C59" s="35"/>
      <c r="D59" s="35"/>
      <c r="E59" s="17"/>
      <c r="F59" s="36"/>
      <c r="I59" s="39"/>
      <c r="J59" s="39"/>
      <c r="K59" s="39"/>
      <c r="L59" s="39"/>
      <c r="M59" s="39"/>
    </row>
    <row r="60" spans="1:13" ht="15.75" x14ac:dyDescent="0.15">
      <c r="B60" s="37"/>
      <c r="C60" s="35"/>
      <c r="D60" s="35"/>
      <c r="E60" s="17"/>
      <c r="F60" s="36"/>
    </row>
    <row r="61" spans="1:13" ht="15.75" x14ac:dyDescent="0.15">
      <c r="B61" s="37"/>
      <c r="C61" s="35"/>
      <c r="D61" s="35"/>
      <c r="E61" s="35"/>
      <c r="F61" s="38"/>
    </row>
    <row r="62" spans="1:13" x14ac:dyDescent="0.15">
      <c r="C62" s="39"/>
      <c r="D62" s="39"/>
      <c r="E62" s="39"/>
      <c r="F62" s="39"/>
    </row>
    <row r="67" spans="5:11" x14ac:dyDescent="0.15">
      <c r="K67" s="41"/>
    </row>
    <row r="69" spans="5:11" x14ac:dyDescent="0.15">
      <c r="E69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69"/>
  <sheetViews>
    <sheetView view="pageBreakPreview" topLeftCell="B1" zoomScale="85" zoomScaleNormal="85" zoomScaleSheetLayoutView="85" workbookViewId="0">
      <selection activeCell="X8" sqref="X8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71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72">
        <v>597</v>
      </c>
      <c r="D6" s="68">
        <v>183</v>
      </c>
      <c r="E6" s="73">
        <v>780</v>
      </c>
      <c r="F6" s="48">
        <f>ROUND(E6/$E$60,3)*100</f>
        <v>31.6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74">
        <v>293</v>
      </c>
      <c r="D7" s="64">
        <v>215</v>
      </c>
      <c r="E7" s="75">
        <v>508</v>
      </c>
      <c r="F7" s="48">
        <f t="shared" ref="F7:F59" si="1">ROUND(E7/$E$60,3)*100</f>
        <v>20.599999999999998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74">
        <v>360</v>
      </c>
      <c r="D8" s="64">
        <v>74</v>
      </c>
      <c r="E8" s="75">
        <v>434</v>
      </c>
      <c r="F8" s="48">
        <f t="shared" si="1"/>
        <v>17.599999999999998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74">
        <v>80</v>
      </c>
      <c r="D9" s="71">
        <v>90</v>
      </c>
      <c r="E9" s="75">
        <v>170</v>
      </c>
      <c r="F9" s="48">
        <f t="shared" si="1"/>
        <v>6.9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74">
        <v>32</v>
      </c>
      <c r="D10" s="64">
        <v>117</v>
      </c>
      <c r="E10" s="75">
        <v>149</v>
      </c>
      <c r="F10" s="48">
        <f t="shared" si="1"/>
        <v>6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74">
        <v>44</v>
      </c>
      <c r="D11" s="64">
        <v>58</v>
      </c>
      <c r="E11" s="75">
        <v>102</v>
      </c>
      <c r="F11" s="48">
        <f t="shared" si="1"/>
        <v>4.1000000000000005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74">
        <v>39</v>
      </c>
      <c r="D12" s="64">
        <v>10</v>
      </c>
      <c r="E12" s="75">
        <v>49</v>
      </c>
      <c r="F12" s="48">
        <f t="shared" si="1"/>
        <v>2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5</v>
      </c>
      <c r="C13" s="74">
        <v>17</v>
      </c>
      <c r="D13" s="64">
        <v>8</v>
      </c>
      <c r="E13" s="75">
        <v>25</v>
      </c>
      <c r="F13" s="48">
        <f t="shared" si="1"/>
        <v>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27</v>
      </c>
      <c r="C14" s="74">
        <v>15</v>
      </c>
      <c r="D14" s="64">
        <v>8</v>
      </c>
      <c r="E14" s="75">
        <v>23</v>
      </c>
      <c r="F14" s="48">
        <f t="shared" si="1"/>
        <v>0.89999999999999991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24</v>
      </c>
      <c r="C15" s="74">
        <v>15</v>
      </c>
      <c r="D15" s="64">
        <v>6</v>
      </c>
      <c r="E15" s="75">
        <v>21</v>
      </c>
      <c r="F15" s="48">
        <f t="shared" si="1"/>
        <v>0.89999999999999991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4</v>
      </c>
      <c r="C16" s="74">
        <v>13</v>
      </c>
      <c r="D16" s="64">
        <v>4</v>
      </c>
      <c r="E16" s="75">
        <v>17</v>
      </c>
      <c r="F16" s="48">
        <f t="shared" si="1"/>
        <v>0.70000000000000007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34</v>
      </c>
      <c r="C17" s="74">
        <v>14</v>
      </c>
      <c r="D17" s="64">
        <v>2</v>
      </c>
      <c r="E17" s="75">
        <v>16</v>
      </c>
      <c r="F17" s="48">
        <f t="shared" si="1"/>
        <v>0.6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39</v>
      </c>
      <c r="C18" s="74">
        <v>13</v>
      </c>
      <c r="D18" s="64"/>
      <c r="E18" s="75">
        <v>13</v>
      </c>
      <c r="F18" s="48">
        <f t="shared" si="1"/>
        <v>0.5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597</v>
      </c>
      <c r="K18" s="20">
        <f t="shared" si="3"/>
        <v>183</v>
      </c>
      <c r="L18" s="20">
        <f t="shared" ref="L18:L26" si="4">J18+K18</f>
        <v>780</v>
      </c>
      <c r="M18" s="59">
        <f>ROUND(L18/$E$60,3)*100</f>
        <v>31.6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13</v>
      </c>
      <c r="B19" s="66" t="s">
        <v>2</v>
      </c>
      <c r="C19" s="74">
        <v>10</v>
      </c>
      <c r="D19" s="64">
        <v>3</v>
      </c>
      <c r="E19" s="75">
        <v>13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293</v>
      </c>
      <c r="K19" s="20">
        <f t="shared" si="3"/>
        <v>215</v>
      </c>
      <c r="L19" s="20">
        <f t="shared" si="4"/>
        <v>508</v>
      </c>
      <c r="M19" s="59">
        <f t="shared" ref="M19:M27" si="5">ROUND(L19/$E$60,3)*100</f>
        <v>20.599999999999998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13</v>
      </c>
      <c r="B20" s="66" t="s">
        <v>37</v>
      </c>
      <c r="C20" s="74">
        <v>10</v>
      </c>
      <c r="D20" s="64">
        <v>3</v>
      </c>
      <c r="E20" s="75">
        <v>13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3"/>
        <v>360</v>
      </c>
      <c r="K20" s="20">
        <f t="shared" si="3"/>
        <v>74</v>
      </c>
      <c r="L20" s="20">
        <f>J20+K20</f>
        <v>434</v>
      </c>
      <c r="M20" s="59">
        <f t="shared" si="5"/>
        <v>17.599999999999998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16</v>
      </c>
      <c r="B21" s="66" t="s">
        <v>41</v>
      </c>
      <c r="C21" s="74">
        <v>11</v>
      </c>
      <c r="D21" s="64">
        <v>1</v>
      </c>
      <c r="E21" s="75">
        <v>12</v>
      </c>
      <c r="F21" s="48">
        <f t="shared" si="1"/>
        <v>0.5</v>
      </c>
      <c r="G21" s="36"/>
      <c r="H21" s="56">
        <v>4</v>
      </c>
      <c r="I21" s="19" t="str">
        <f t="shared" si="3"/>
        <v>韓国</v>
      </c>
      <c r="J21" s="20">
        <f t="shared" si="3"/>
        <v>80</v>
      </c>
      <c r="K21" s="20">
        <f t="shared" si="3"/>
        <v>90</v>
      </c>
      <c r="L21" s="20">
        <f t="shared" si="4"/>
        <v>170</v>
      </c>
      <c r="M21" s="59">
        <f t="shared" si="5"/>
        <v>6.9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16</v>
      </c>
      <c r="B22" s="66" t="s">
        <v>31</v>
      </c>
      <c r="C22" s="74">
        <v>11</v>
      </c>
      <c r="D22" s="64">
        <v>1</v>
      </c>
      <c r="E22" s="75">
        <v>12</v>
      </c>
      <c r="F22" s="48">
        <f t="shared" si="1"/>
        <v>0.5</v>
      </c>
      <c r="G22" s="36"/>
      <c r="H22" s="56">
        <v>5</v>
      </c>
      <c r="I22" s="19" t="str">
        <f t="shared" si="3"/>
        <v>フィリピン</v>
      </c>
      <c r="J22" s="20">
        <f t="shared" si="3"/>
        <v>32</v>
      </c>
      <c r="K22" s="20">
        <f t="shared" si="3"/>
        <v>117</v>
      </c>
      <c r="L22" s="20">
        <f>J22+K22</f>
        <v>149</v>
      </c>
      <c r="M22" s="59">
        <f t="shared" si="5"/>
        <v>6</v>
      </c>
      <c r="O22" s="7"/>
      <c r="P22" s="7"/>
    </row>
    <row r="23" spans="1:19" ht="20.100000000000001" customHeight="1" thickTop="1" thickBot="1" x14ac:dyDescent="0.2">
      <c r="A23" s="54">
        <f t="shared" si="2"/>
        <v>18</v>
      </c>
      <c r="B23" s="66" t="s">
        <v>30</v>
      </c>
      <c r="C23" s="74">
        <v>7</v>
      </c>
      <c r="D23" s="64">
        <v>4</v>
      </c>
      <c r="E23" s="75">
        <v>11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3"/>
        <v>44</v>
      </c>
      <c r="K23" s="20">
        <f t="shared" si="3"/>
        <v>58</v>
      </c>
      <c r="L23" s="20">
        <f t="shared" si="4"/>
        <v>102</v>
      </c>
      <c r="M23" s="59">
        <f t="shared" si="5"/>
        <v>4.1000000000000005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8</v>
      </c>
      <c r="C24" s="74">
        <v>5</v>
      </c>
      <c r="D24" s="64">
        <v>3</v>
      </c>
      <c r="E24" s="75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39</v>
      </c>
      <c r="K24" s="20">
        <f t="shared" si="3"/>
        <v>10</v>
      </c>
      <c r="L24" s="20">
        <f t="shared" si="4"/>
        <v>49</v>
      </c>
      <c r="M24" s="59">
        <f t="shared" si="5"/>
        <v>2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3</v>
      </c>
      <c r="C25" s="74">
        <v>6</v>
      </c>
      <c r="D25" s="64">
        <v>1</v>
      </c>
      <c r="E25" s="75">
        <v>7</v>
      </c>
      <c r="F25" s="48">
        <f t="shared" si="1"/>
        <v>0.3</v>
      </c>
      <c r="G25" s="36"/>
      <c r="H25" s="56">
        <v>8</v>
      </c>
      <c r="I25" s="19" t="str">
        <f t="shared" si="3"/>
        <v>ブラジル</v>
      </c>
      <c r="J25" s="20">
        <f t="shared" si="3"/>
        <v>17</v>
      </c>
      <c r="K25" s="20">
        <f t="shared" si="3"/>
        <v>8</v>
      </c>
      <c r="L25" s="20">
        <f t="shared" si="4"/>
        <v>25</v>
      </c>
      <c r="M25" s="59">
        <f t="shared" si="5"/>
        <v>1</v>
      </c>
      <c r="O25" s="7"/>
      <c r="P25" s="7"/>
    </row>
    <row r="26" spans="1:19" ht="20.100000000000001" customHeight="1" thickTop="1" thickBot="1" x14ac:dyDescent="0.2">
      <c r="A26" s="54">
        <f t="shared" si="2"/>
        <v>20</v>
      </c>
      <c r="B26" s="66" t="s">
        <v>55</v>
      </c>
      <c r="C26" s="74">
        <v>4</v>
      </c>
      <c r="D26" s="64">
        <v>3</v>
      </c>
      <c r="E26" s="75">
        <v>7</v>
      </c>
      <c r="F26" s="48">
        <f t="shared" si="1"/>
        <v>0.3</v>
      </c>
      <c r="G26" s="36"/>
      <c r="H26" s="57"/>
      <c r="I26" s="19" t="str">
        <f t="shared" si="3"/>
        <v>アフガニスタン</v>
      </c>
      <c r="J26" s="20">
        <f t="shared" si="3"/>
        <v>15</v>
      </c>
      <c r="K26" s="20">
        <f t="shared" si="3"/>
        <v>8</v>
      </c>
      <c r="L26" s="20">
        <f t="shared" si="4"/>
        <v>23</v>
      </c>
      <c r="M26" s="59">
        <f t="shared" si="5"/>
        <v>0.89999999999999991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40</v>
      </c>
      <c r="C27" s="74">
        <v>5</v>
      </c>
      <c r="D27" s="64">
        <v>1</v>
      </c>
      <c r="E27" s="75">
        <v>6</v>
      </c>
      <c r="F27" s="48">
        <f t="shared" si="1"/>
        <v>0.2</v>
      </c>
      <c r="G27" s="36"/>
      <c r="H27" s="53"/>
      <c r="I27" s="43" t="s">
        <v>28</v>
      </c>
      <c r="J27" s="44">
        <f>C60-SUM(J18:J26)</f>
        <v>167</v>
      </c>
      <c r="K27" s="44">
        <f>D60-SUM(K18:K26)</f>
        <v>62</v>
      </c>
      <c r="L27" s="42">
        <f>SUM(J27:K27)</f>
        <v>229</v>
      </c>
      <c r="M27" s="59">
        <f t="shared" si="5"/>
        <v>9.3000000000000007</v>
      </c>
      <c r="O27" s="7"/>
      <c r="P27" s="7"/>
    </row>
    <row r="28" spans="1:19" ht="20.100000000000001" customHeight="1" x14ac:dyDescent="0.15">
      <c r="A28" s="54">
        <f t="shared" si="2"/>
        <v>23</v>
      </c>
      <c r="B28" s="66" t="s">
        <v>61</v>
      </c>
      <c r="C28" s="74">
        <v>3</v>
      </c>
      <c r="D28" s="64">
        <v>2</v>
      </c>
      <c r="E28" s="75">
        <v>5</v>
      </c>
      <c r="F28" s="48">
        <f t="shared" si="1"/>
        <v>0.2</v>
      </c>
      <c r="G28" s="52"/>
      <c r="H28" s="26"/>
      <c r="J28" s="29">
        <f>SUM(J18:J27)</f>
        <v>1644</v>
      </c>
      <c r="K28" s="29">
        <f>SUM(K18:K27)</f>
        <v>825</v>
      </c>
      <c r="L28" s="61">
        <f>SUM(L18:L27)</f>
        <v>2469</v>
      </c>
      <c r="M28" s="62">
        <f>ROUND(L28/$E$60,3)*100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23</v>
      </c>
      <c r="B29" s="66" t="s">
        <v>53</v>
      </c>
      <c r="C29" s="74">
        <v>2</v>
      </c>
      <c r="D29" s="64">
        <v>3</v>
      </c>
      <c r="E29" s="75">
        <v>5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25</v>
      </c>
      <c r="B30" s="66" t="s">
        <v>23</v>
      </c>
      <c r="C30" s="74"/>
      <c r="D30" s="64">
        <v>4</v>
      </c>
      <c r="E30" s="75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25</v>
      </c>
      <c r="B31" s="66" t="s">
        <v>32</v>
      </c>
      <c r="C31" s="74">
        <v>2</v>
      </c>
      <c r="D31" s="64">
        <v>2</v>
      </c>
      <c r="E31" s="75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25</v>
      </c>
      <c r="B32" s="66" t="s">
        <v>7</v>
      </c>
      <c r="C32" s="74">
        <v>3</v>
      </c>
      <c r="D32" s="64">
        <v>1</v>
      </c>
      <c r="E32" s="75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25</v>
      </c>
      <c r="B33" s="66" t="s">
        <v>49</v>
      </c>
      <c r="C33" s="74">
        <v>2</v>
      </c>
      <c r="D33" s="64">
        <v>2</v>
      </c>
      <c r="E33" s="75">
        <v>4</v>
      </c>
      <c r="F33" s="48">
        <f t="shared" si="1"/>
        <v>0.2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29</v>
      </c>
      <c r="B34" s="66" t="s">
        <v>36</v>
      </c>
      <c r="C34" s="74">
        <v>2</v>
      </c>
      <c r="D34" s="64">
        <v>1</v>
      </c>
      <c r="E34" s="75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29</v>
      </c>
      <c r="B35" s="66" t="s">
        <v>42</v>
      </c>
      <c r="C35" s="74">
        <v>3</v>
      </c>
      <c r="D35" s="64"/>
      <c r="E35" s="75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29</v>
      </c>
      <c r="B36" s="66" t="s">
        <v>33</v>
      </c>
      <c r="C36" s="74">
        <v>2</v>
      </c>
      <c r="D36" s="64">
        <v>1</v>
      </c>
      <c r="E36" s="75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29</v>
      </c>
      <c r="B37" s="66" t="s">
        <v>44</v>
      </c>
      <c r="C37" s="74">
        <v>3</v>
      </c>
      <c r="D37" s="64"/>
      <c r="E37" s="75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29</v>
      </c>
      <c r="B38" s="66" t="s">
        <v>72</v>
      </c>
      <c r="C38" s="74">
        <v>2</v>
      </c>
      <c r="D38" s="64">
        <v>1</v>
      </c>
      <c r="E38" s="75">
        <v>3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29</v>
      </c>
      <c r="B39" s="66" t="s">
        <v>57</v>
      </c>
      <c r="C39" s="74">
        <v>2</v>
      </c>
      <c r="D39" s="64">
        <v>1</v>
      </c>
      <c r="E39" s="75">
        <v>3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6</v>
      </c>
      <c r="C40" s="74">
        <v>1</v>
      </c>
      <c r="D40" s="64">
        <v>2</v>
      </c>
      <c r="E40" s="75">
        <v>3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48</v>
      </c>
      <c r="C41" s="74">
        <v>2</v>
      </c>
      <c r="D41" s="64"/>
      <c r="E41" s="75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50</v>
      </c>
      <c r="C42" s="74">
        <v>1</v>
      </c>
      <c r="D42" s="64">
        <v>1</v>
      </c>
      <c r="E42" s="75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47</v>
      </c>
      <c r="C43" s="74">
        <v>2</v>
      </c>
      <c r="D43" s="64"/>
      <c r="E43" s="75">
        <v>2</v>
      </c>
      <c r="F43" s="48">
        <f t="shared" si="1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62</v>
      </c>
      <c r="C44" s="74">
        <v>1</v>
      </c>
      <c r="D44" s="64">
        <v>1</v>
      </c>
      <c r="E44" s="75">
        <v>2</v>
      </c>
      <c r="F44" s="48">
        <f t="shared" si="1"/>
        <v>0.1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46</v>
      </c>
      <c r="C45" s="74">
        <v>2</v>
      </c>
      <c r="D45" s="64"/>
      <c r="E45" s="75">
        <v>2</v>
      </c>
      <c r="F45" s="48">
        <f t="shared" si="1"/>
        <v>0.1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10</v>
      </c>
      <c r="C46" s="74">
        <v>1</v>
      </c>
      <c r="D46" s="64">
        <v>1</v>
      </c>
      <c r="E46" s="75">
        <v>2</v>
      </c>
      <c r="F46" s="48">
        <f t="shared" si="1"/>
        <v>0.1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9</v>
      </c>
      <c r="C47" s="74"/>
      <c r="D47" s="64">
        <v>2</v>
      </c>
      <c r="E47" s="75">
        <v>2</v>
      </c>
      <c r="F47" s="48">
        <f t="shared" si="1"/>
        <v>0.1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51</v>
      </c>
      <c r="C48" s="74">
        <v>1</v>
      </c>
      <c r="D48" s="64"/>
      <c r="E48" s="75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59</v>
      </c>
      <c r="C49" s="74">
        <v>1</v>
      </c>
      <c r="D49" s="64"/>
      <c r="E49" s="75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52</v>
      </c>
      <c r="C50" s="74">
        <v>1</v>
      </c>
      <c r="D50" s="64"/>
      <c r="E50" s="75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35</v>
      </c>
      <c r="C51" s="74">
        <v>1</v>
      </c>
      <c r="D51" s="64"/>
      <c r="E51" s="75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38</v>
      </c>
      <c r="C52" s="74"/>
      <c r="D52" s="64">
        <v>1</v>
      </c>
      <c r="E52" s="75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45</v>
      </c>
      <c r="C53" s="74"/>
      <c r="D53" s="64">
        <v>1</v>
      </c>
      <c r="E53" s="75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43</v>
      </c>
      <c r="C54" s="74"/>
      <c r="D54" s="64">
        <v>1</v>
      </c>
      <c r="E54" s="75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56</v>
      </c>
      <c r="C55" s="74">
        <v>1</v>
      </c>
      <c r="D55" s="64"/>
      <c r="E55" s="75">
        <v>1</v>
      </c>
      <c r="F55" s="48">
        <f t="shared" si="1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73</v>
      </c>
      <c r="C56" s="74">
        <v>1</v>
      </c>
      <c r="D56" s="64"/>
      <c r="E56" s="75">
        <v>1</v>
      </c>
      <c r="F56" s="48">
        <f t="shared" si="1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63</v>
      </c>
      <c r="C57" s="74"/>
      <c r="D57" s="64">
        <v>1</v>
      </c>
      <c r="E57" s="75">
        <v>1</v>
      </c>
      <c r="F57" s="48">
        <f t="shared" si="1"/>
        <v>0</v>
      </c>
      <c r="G57" s="36"/>
      <c r="H57" s="26"/>
      <c r="I57" s="34" t="s">
        <v>68</v>
      </c>
      <c r="J57" s="32"/>
      <c r="K57" s="32"/>
      <c r="L57" s="32"/>
      <c r="M57" s="32"/>
    </row>
    <row r="58" spans="1:13" ht="15.75" x14ac:dyDescent="0.15">
      <c r="B58" s="66" t="s">
        <v>74</v>
      </c>
      <c r="C58" s="74"/>
      <c r="D58" s="64">
        <v>1</v>
      </c>
      <c r="E58" s="75">
        <v>1</v>
      </c>
      <c r="F58" s="48">
        <f t="shared" si="1"/>
        <v>0</v>
      </c>
    </row>
    <row r="59" spans="1:13" ht="15.75" x14ac:dyDescent="0.15">
      <c r="B59" s="23" t="s">
        <v>58</v>
      </c>
      <c r="C59" s="76">
        <v>1</v>
      </c>
      <c r="D59" s="35"/>
      <c r="E59" s="77">
        <v>1</v>
      </c>
      <c r="F59" s="48">
        <f t="shared" si="1"/>
        <v>0</v>
      </c>
      <c r="I59" s="39"/>
      <c r="J59" s="39"/>
      <c r="K59" s="39"/>
      <c r="L59" s="39"/>
      <c r="M59" s="39"/>
    </row>
    <row r="60" spans="1:13" ht="15.75" x14ac:dyDescent="0.15">
      <c r="B60" s="78" t="s">
        <v>54</v>
      </c>
      <c r="C60" s="79">
        <v>1644</v>
      </c>
      <c r="D60" s="80">
        <v>825</v>
      </c>
      <c r="E60" s="81">
        <v>2469</v>
      </c>
      <c r="F60" s="48">
        <f>SUM(F6:F59)</f>
        <v>99.499999999999943</v>
      </c>
    </row>
    <row r="61" spans="1:13" ht="15.75" x14ac:dyDescent="0.15">
      <c r="B61" s="37"/>
      <c r="C61" s="35"/>
      <c r="D61" s="35"/>
      <c r="E61" s="35"/>
      <c r="F61" s="38"/>
    </row>
    <row r="62" spans="1:13" x14ac:dyDescent="0.15">
      <c r="C62" s="39"/>
      <c r="D62" s="39"/>
      <c r="E62" s="39"/>
      <c r="F62" s="39"/>
    </row>
    <row r="67" spans="5:11" x14ac:dyDescent="0.15">
      <c r="K67" s="41"/>
    </row>
    <row r="69" spans="5:11" x14ac:dyDescent="0.15">
      <c r="E69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67"/>
  <sheetViews>
    <sheetView view="pageBreakPreview" topLeftCell="B1" zoomScale="85" zoomScaleNormal="85" zoomScaleSheetLayoutView="85" workbookViewId="0">
      <selection activeCell="J25" sqref="J2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75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586</v>
      </c>
      <c r="D6" s="68">
        <v>188</v>
      </c>
      <c r="E6" s="67">
        <v>774</v>
      </c>
      <c r="F6" s="48">
        <f t="shared" ref="F6:F57" si="1">ROUND(E6/$E$58,3)*100</f>
        <v>31.3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293</v>
      </c>
      <c r="D7" s="64">
        <v>204</v>
      </c>
      <c r="E7" s="63">
        <v>497</v>
      </c>
      <c r="F7" s="48">
        <f t="shared" si="1"/>
        <v>20.100000000000001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389</v>
      </c>
      <c r="D8" s="64">
        <v>73</v>
      </c>
      <c r="E8" s="63">
        <v>462</v>
      </c>
      <c r="F8" s="48">
        <f t="shared" si="1"/>
        <v>18.7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79</v>
      </c>
      <c r="D9" s="64">
        <v>90</v>
      </c>
      <c r="E9" s="63">
        <v>169</v>
      </c>
      <c r="F9" s="48">
        <f t="shared" si="1"/>
        <v>6.8000000000000007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33</v>
      </c>
      <c r="D10" s="64">
        <v>117</v>
      </c>
      <c r="E10" s="63">
        <v>150</v>
      </c>
      <c r="F10" s="48">
        <f t="shared" si="1"/>
        <v>6.1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47</v>
      </c>
      <c r="D11" s="64">
        <v>59</v>
      </c>
      <c r="E11" s="63">
        <v>106</v>
      </c>
      <c r="F11" s="48">
        <f t="shared" si="1"/>
        <v>4.3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42</v>
      </c>
      <c r="D12" s="64">
        <v>12</v>
      </c>
      <c r="E12" s="63">
        <v>54</v>
      </c>
      <c r="F12" s="48">
        <f t="shared" si="1"/>
        <v>2.1999999999999997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14</v>
      </c>
      <c r="D13" s="64">
        <v>8</v>
      </c>
      <c r="E13" s="63">
        <v>22</v>
      </c>
      <c r="F13" s="48">
        <f t="shared" si="1"/>
        <v>0.89999999999999991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15</v>
      </c>
      <c r="D14" s="64">
        <v>6</v>
      </c>
      <c r="E14" s="63">
        <v>21</v>
      </c>
      <c r="F14" s="48">
        <f t="shared" si="1"/>
        <v>0.89999999999999991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5</v>
      </c>
      <c r="C15" s="65">
        <v>15</v>
      </c>
      <c r="D15" s="64">
        <v>5</v>
      </c>
      <c r="E15" s="63">
        <v>20</v>
      </c>
      <c r="F15" s="48">
        <f t="shared" si="1"/>
        <v>0.8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34</v>
      </c>
      <c r="C16" s="65">
        <v>14</v>
      </c>
      <c r="D16" s="64">
        <v>2</v>
      </c>
      <c r="E16" s="63">
        <v>16</v>
      </c>
      <c r="F16" s="48">
        <f t="shared" si="1"/>
        <v>0.6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4</v>
      </c>
      <c r="C17" s="65">
        <v>11</v>
      </c>
      <c r="D17" s="64">
        <v>4</v>
      </c>
      <c r="E17" s="63">
        <v>15</v>
      </c>
      <c r="F17" s="48">
        <f t="shared" si="1"/>
        <v>0.6</v>
      </c>
      <c r="G17" s="36"/>
      <c r="H17" s="55" t="s">
        <v>76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77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2</v>
      </c>
      <c r="C18" s="65">
        <v>10</v>
      </c>
      <c r="D18" s="64">
        <v>3</v>
      </c>
      <c r="E18" s="63">
        <v>13</v>
      </c>
      <c r="F18" s="48">
        <f t="shared" si="1"/>
        <v>0.5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586</v>
      </c>
      <c r="K18" s="20">
        <f t="shared" si="3"/>
        <v>188</v>
      </c>
      <c r="L18" s="20">
        <f t="shared" ref="L18:L26" si="4">J18+K18</f>
        <v>774</v>
      </c>
      <c r="M18" s="59">
        <f>ROUND(L18/$E$58,3)*100</f>
        <v>31.3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13</v>
      </c>
      <c r="B19" s="66" t="s">
        <v>37</v>
      </c>
      <c r="C19" s="65">
        <v>10</v>
      </c>
      <c r="D19" s="64">
        <v>3</v>
      </c>
      <c r="E19" s="63">
        <v>13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293</v>
      </c>
      <c r="K19" s="20">
        <f t="shared" si="3"/>
        <v>204</v>
      </c>
      <c r="L19" s="20">
        <f t="shared" si="4"/>
        <v>497</v>
      </c>
      <c r="M19" s="59">
        <f t="shared" ref="M19:M27" si="5">ROUND(L19/$E$58,3)*100</f>
        <v>20.100000000000001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15</v>
      </c>
      <c r="B20" s="66" t="s">
        <v>39</v>
      </c>
      <c r="C20" s="65">
        <v>12</v>
      </c>
      <c r="D20" s="64"/>
      <c r="E20" s="63">
        <v>12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3"/>
        <v>389</v>
      </c>
      <c r="K20" s="20">
        <f t="shared" si="3"/>
        <v>73</v>
      </c>
      <c r="L20" s="20">
        <f>J20+K20</f>
        <v>462</v>
      </c>
      <c r="M20" s="59">
        <f t="shared" si="5"/>
        <v>18.7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16</v>
      </c>
      <c r="B21" s="66" t="s">
        <v>41</v>
      </c>
      <c r="C21" s="65">
        <v>10</v>
      </c>
      <c r="D21" s="64">
        <v>1</v>
      </c>
      <c r="E21" s="63">
        <v>11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79</v>
      </c>
      <c r="K21" s="20">
        <f t="shared" si="3"/>
        <v>90</v>
      </c>
      <c r="L21" s="20">
        <f t="shared" si="4"/>
        <v>169</v>
      </c>
      <c r="M21" s="59">
        <f>ROUND(L21/$E$58,3)*100</f>
        <v>6.8000000000000007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16</v>
      </c>
      <c r="B22" s="66" t="s">
        <v>30</v>
      </c>
      <c r="C22" s="65">
        <v>7</v>
      </c>
      <c r="D22" s="64">
        <v>4</v>
      </c>
      <c r="E22" s="63">
        <v>11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33</v>
      </c>
      <c r="K22" s="20">
        <f t="shared" si="3"/>
        <v>117</v>
      </c>
      <c r="L22" s="20">
        <f>J22+K22</f>
        <v>150</v>
      </c>
      <c r="M22" s="59">
        <f t="shared" si="5"/>
        <v>6.1</v>
      </c>
      <c r="O22" s="7"/>
      <c r="P22" s="7"/>
    </row>
    <row r="23" spans="1:19" ht="20.100000000000001" customHeight="1" thickTop="1" thickBot="1" x14ac:dyDescent="0.2">
      <c r="A23" s="54">
        <f t="shared" si="2"/>
        <v>16</v>
      </c>
      <c r="B23" s="66" t="s">
        <v>31</v>
      </c>
      <c r="C23" s="65">
        <v>10</v>
      </c>
      <c r="D23" s="64">
        <v>1</v>
      </c>
      <c r="E23" s="63">
        <v>11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3"/>
        <v>47</v>
      </c>
      <c r="K23" s="20">
        <f t="shared" si="3"/>
        <v>59</v>
      </c>
      <c r="L23" s="20">
        <f t="shared" si="4"/>
        <v>106</v>
      </c>
      <c r="M23" s="59">
        <f t="shared" si="5"/>
        <v>4.3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8</v>
      </c>
      <c r="C24" s="65">
        <v>5</v>
      </c>
      <c r="D24" s="64">
        <v>3</v>
      </c>
      <c r="E24" s="63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42</v>
      </c>
      <c r="K24" s="20">
        <f t="shared" si="3"/>
        <v>12</v>
      </c>
      <c r="L24" s="20">
        <f t="shared" si="4"/>
        <v>54</v>
      </c>
      <c r="M24" s="59">
        <f t="shared" si="5"/>
        <v>2.1999999999999997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3</v>
      </c>
      <c r="C25" s="65">
        <v>6</v>
      </c>
      <c r="D25" s="64">
        <v>1</v>
      </c>
      <c r="E25" s="63">
        <v>7</v>
      </c>
      <c r="F25" s="48">
        <f t="shared" si="1"/>
        <v>0.3</v>
      </c>
      <c r="G25" s="36"/>
      <c r="H25" s="56">
        <v>8</v>
      </c>
      <c r="I25" s="19" t="str">
        <f t="shared" si="3"/>
        <v>アフガニスタン</v>
      </c>
      <c r="J25" s="20">
        <f t="shared" si="3"/>
        <v>14</v>
      </c>
      <c r="K25" s="20">
        <f t="shared" si="3"/>
        <v>8</v>
      </c>
      <c r="L25" s="20">
        <f t="shared" si="4"/>
        <v>22</v>
      </c>
      <c r="M25" s="59">
        <f t="shared" si="5"/>
        <v>0.89999999999999991</v>
      </c>
      <c r="O25" s="7"/>
      <c r="P25" s="7"/>
    </row>
    <row r="26" spans="1:19" ht="20.100000000000001" customHeight="1" thickTop="1" thickBot="1" x14ac:dyDescent="0.2">
      <c r="A26" s="54">
        <f t="shared" si="2"/>
        <v>21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3"/>
        <v>15</v>
      </c>
      <c r="K26" s="20">
        <f t="shared" si="3"/>
        <v>6</v>
      </c>
      <c r="L26" s="20">
        <f t="shared" si="4"/>
        <v>21</v>
      </c>
      <c r="M26" s="59">
        <f t="shared" si="5"/>
        <v>0.89999999999999991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61</v>
      </c>
      <c r="C27" s="65">
        <v>3</v>
      </c>
      <c r="D27" s="64">
        <v>2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C58-SUM(J18:J26)</f>
        <v>155</v>
      </c>
      <c r="K27" s="44">
        <f>D58-SUM(K18:K26)</f>
        <v>59</v>
      </c>
      <c r="L27" s="42">
        <f>SUM(J27:K27)</f>
        <v>214</v>
      </c>
      <c r="M27" s="59">
        <f t="shared" si="5"/>
        <v>8.6999999999999993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36</v>
      </c>
      <c r="C28" s="65">
        <v>2</v>
      </c>
      <c r="D28" s="64">
        <v>3</v>
      </c>
      <c r="E28" s="63">
        <v>5</v>
      </c>
      <c r="F28" s="48">
        <f t="shared" si="1"/>
        <v>0.2</v>
      </c>
      <c r="G28" s="52"/>
      <c r="H28" s="26"/>
      <c r="J28" s="29">
        <f>SUM(J18:J27)</f>
        <v>1653</v>
      </c>
      <c r="K28" s="29">
        <f>SUM(K18:K27)</f>
        <v>816</v>
      </c>
      <c r="L28" s="61">
        <f>SUM(L18:L27)</f>
        <v>2469</v>
      </c>
      <c r="M28" s="62">
        <f>ROUND(L28/$E$58,3)*100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24</v>
      </c>
      <c r="B29" s="66" t="s">
        <v>49</v>
      </c>
      <c r="C29" s="65">
        <v>2</v>
      </c>
      <c r="D29" s="64">
        <v>2</v>
      </c>
      <c r="E29" s="63">
        <v>4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24</v>
      </c>
      <c r="B30" s="66" t="s">
        <v>32</v>
      </c>
      <c r="C30" s="65">
        <v>2</v>
      </c>
      <c r="D30" s="64">
        <v>2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24</v>
      </c>
      <c r="B31" s="66" t="s">
        <v>23</v>
      </c>
      <c r="C31" s="65"/>
      <c r="D31" s="64">
        <v>4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24</v>
      </c>
      <c r="B32" s="66" t="s">
        <v>53</v>
      </c>
      <c r="C32" s="65">
        <v>1</v>
      </c>
      <c r="D32" s="64">
        <v>3</v>
      </c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24</v>
      </c>
      <c r="B33" s="66" t="s">
        <v>42</v>
      </c>
      <c r="C33" s="65">
        <v>4</v>
      </c>
      <c r="D33" s="64"/>
      <c r="E33" s="63">
        <v>4</v>
      </c>
      <c r="F33" s="48">
        <f t="shared" si="1"/>
        <v>0.2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24</v>
      </c>
      <c r="B34" s="66" t="s">
        <v>7</v>
      </c>
      <c r="C34" s="65">
        <v>3</v>
      </c>
      <c r="D34" s="64">
        <v>1</v>
      </c>
      <c r="E34" s="63">
        <v>4</v>
      </c>
      <c r="F34" s="48">
        <f t="shared" si="1"/>
        <v>0.2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30</v>
      </c>
      <c r="B35" s="66" t="s">
        <v>33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30</v>
      </c>
      <c r="B36" s="66" t="s">
        <v>57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30</v>
      </c>
      <c r="B37" s="66" t="s">
        <v>44</v>
      </c>
      <c r="C37" s="65">
        <v>3</v>
      </c>
      <c r="D37" s="64"/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30</v>
      </c>
      <c r="B38" s="66" t="s">
        <v>6</v>
      </c>
      <c r="C38" s="65">
        <v>1</v>
      </c>
      <c r="D38" s="64">
        <v>2</v>
      </c>
      <c r="E38" s="63">
        <v>3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34</v>
      </c>
      <c r="B39" s="66" t="s">
        <v>9</v>
      </c>
      <c r="C39" s="65"/>
      <c r="D39" s="64">
        <v>2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10</v>
      </c>
      <c r="C40" s="65">
        <v>1</v>
      </c>
      <c r="D40" s="64">
        <v>1</v>
      </c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46</v>
      </c>
      <c r="C41" s="65">
        <v>2</v>
      </c>
      <c r="D41" s="64"/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50</v>
      </c>
      <c r="C42" s="65">
        <v>1</v>
      </c>
      <c r="D42" s="64">
        <v>1</v>
      </c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62</v>
      </c>
      <c r="C43" s="65">
        <v>1</v>
      </c>
      <c r="D43" s="64">
        <v>1</v>
      </c>
      <c r="E43" s="63">
        <v>2</v>
      </c>
      <c r="F43" s="48">
        <f t="shared" si="1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55</v>
      </c>
      <c r="C44" s="65">
        <v>2</v>
      </c>
      <c r="D44" s="64"/>
      <c r="E44" s="63">
        <v>2</v>
      </c>
      <c r="F44" s="48">
        <f t="shared" si="1"/>
        <v>0.1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52</v>
      </c>
      <c r="C45" s="65">
        <v>1</v>
      </c>
      <c r="D45" s="64"/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58</v>
      </c>
      <c r="C46" s="65">
        <v>1</v>
      </c>
      <c r="D46" s="64"/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48</v>
      </c>
      <c r="C47" s="65">
        <v>1</v>
      </c>
      <c r="D47" s="64"/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73</v>
      </c>
      <c r="C48" s="65">
        <v>1</v>
      </c>
      <c r="D48" s="64"/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43</v>
      </c>
      <c r="C49" s="65"/>
      <c r="D49" s="64">
        <v>1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51</v>
      </c>
      <c r="C50" s="65">
        <v>1</v>
      </c>
      <c r="D50" s="64"/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59</v>
      </c>
      <c r="C51" s="65">
        <v>1</v>
      </c>
      <c r="D51" s="64"/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47</v>
      </c>
      <c r="C52" s="65">
        <v>1</v>
      </c>
      <c r="D52" s="64"/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45</v>
      </c>
      <c r="C53" s="65"/>
      <c r="D53" s="64">
        <v>1</v>
      </c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63</v>
      </c>
      <c r="C54" s="65"/>
      <c r="D54" s="64">
        <v>1</v>
      </c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35</v>
      </c>
      <c r="C55" s="65">
        <v>1</v>
      </c>
      <c r="D55" s="64"/>
      <c r="E55" s="63">
        <v>1</v>
      </c>
      <c r="F55" s="48">
        <f t="shared" si="1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38</v>
      </c>
      <c r="C56" s="65"/>
      <c r="D56" s="64">
        <v>1</v>
      </c>
      <c r="E56" s="63">
        <v>1</v>
      </c>
      <c r="F56" s="48">
        <f t="shared" si="1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74</v>
      </c>
      <c r="C57" s="65"/>
      <c r="D57" s="64">
        <v>1</v>
      </c>
      <c r="E57" s="63">
        <v>1</v>
      </c>
      <c r="F57" s="48">
        <f t="shared" si="1"/>
        <v>0</v>
      </c>
      <c r="G57" s="36"/>
      <c r="H57" s="26"/>
      <c r="I57" s="34" t="s">
        <v>78</v>
      </c>
      <c r="J57" s="32"/>
      <c r="K57" s="32"/>
      <c r="L57" s="32"/>
      <c r="M57" s="32"/>
    </row>
    <row r="58" spans="1:13" ht="15.75" x14ac:dyDescent="0.15">
      <c r="B58" s="82" t="s">
        <v>54</v>
      </c>
      <c r="C58" s="83">
        <v>1653</v>
      </c>
      <c r="D58" s="84">
        <v>816</v>
      </c>
      <c r="E58" s="85">
        <v>2469</v>
      </c>
      <c r="F58" s="48">
        <f>SUM(F6:F57)</f>
        <v>99.399999999999977</v>
      </c>
    </row>
    <row r="59" spans="1:13" ht="15.75" x14ac:dyDescent="0.15">
      <c r="B59" s="37"/>
      <c r="C59" s="35"/>
      <c r="D59" s="35"/>
      <c r="E59" s="35"/>
      <c r="F59" s="38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67"/>
  <sheetViews>
    <sheetView view="pageBreakPreview" topLeftCell="B1" zoomScale="85" zoomScaleNormal="85" zoomScaleSheetLayoutView="85" workbookViewId="0">
      <selection activeCell="J27" sqref="J27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79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573</v>
      </c>
      <c r="D6" s="68">
        <v>189</v>
      </c>
      <c r="E6" s="67">
        <v>762</v>
      </c>
      <c r="F6" s="48">
        <f t="shared" ref="F6:F57" si="1">ROUND(E6/$E$58,3)*100</f>
        <v>30.8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307</v>
      </c>
      <c r="D7" s="64">
        <v>201</v>
      </c>
      <c r="E7" s="63">
        <v>508</v>
      </c>
      <c r="F7" s="48">
        <f t="shared" si="1"/>
        <v>20.599999999999998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405</v>
      </c>
      <c r="D8" s="64">
        <v>72</v>
      </c>
      <c r="E8" s="63">
        <v>477</v>
      </c>
      <c r="F8" s="48">
        <f t="shared" si="1"/>
        <v>19.3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79</v>
      </c>
      <c r="D9" s="64">
        <v>87</v>
      </c>
      <c r="E9" s="63">
        <v>166</v>
      </c>
      <c r="F9" s="48">
        <f t="shared" si="1"/>
        <v>6.7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34</v>
      </c>
      <c r="D10" s="64">
        <v>117</v>
      </c>
      <c r="E10" s="63">
        <v>151</v>
      </c>
      <c r="F10" s="48">
        <f t="shared" si="1"/>
        <v>6.1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47</v>
      </c>
      <c r="D11" s="64">
        <v>59</v>
      </c>
      <c r="E11" s="63">
        <v>106</v>
      </c>
      <c r="F11" s="48">
        <f t="shared" si="1"/>
        <v>4.3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41</v>
      </c>
      <c r="D12" s="64">
        <v>12</v>
      </c>
      <c r="E12" s="63">
        <v>53</v>
      </c>
      <c r="F12" s="48">
        <f t="shared" si="1"/>
        <v>2.1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14</v>
      </c>
      <c r="D13" s="64">
        <v>8</v>
      </c>
      <c r="E13" s="63">
        <v>22</v>
      </c>
      <c r="F13" s="48">
        <f t="shared" si="1"/>
        <v>0.89999999999999991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15</v>
      </c>
      <c r="D14" s="64">
        <v>6</v>
      </c>
      <c r="E14" s="63">
        <v>21</v>
      </c>
      <c r="F14" s="48">
        <f t="shared" si="1"/>
        <v>0.8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39</v>
      </c>
      <c r="C15" s="65">
        <v>16</v>
      </c>
      <c r="D15" s="64"/>
      <c r="E15" s="63">
        <v>16</v>
      </c>
      <c r="F15" s="48">
        <f t="shared" si="1"/>
        <v>0.6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10</v>
      </c>
      <c r="B16" s="66" t="s">
        <v>34</v>
      </c>
      <c r="C16" s="65">
        <v>15</v>
      </c>
      <c r="D16" s="64">
        <v>1</v>
      </c>
      <c r="E16" s="63">
        <v>16</v>
      </c>
      <c r="F16" s="48">
        <f t="shared" si="1"/>
        <v>0.6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10</v>
      </c>
      <c r="B17" s="66" t="s">
        <v>5</v>
      </c>
      <c r="C17" s="65">
        <v>13</v>
      </c>
      <c r="D17" s="64">
        <v>3</v>
      </c>
      <c r="E17" s="63">
        <v>16</v>
      </c>
      <c r="F17" s="48">
        <f t="shared" si="1"/>
        <v>0.6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4</v>
      </c>
      <c r="C18" s="65">
        <v>10</v>
      </c>
      <c r="D18" s="64">
        <v>4</v>
      </c>
      <c r="E18" s="63">
        <v>14</v>
      </c>
      <c r="F18" s="48">
        <f t="shared" si="1"/>
        <v>0.6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573</v>
      </c>
      <c r="K18" s="20">
        <f t="shared" si="3"/>
        <v>189</v>
      </c>
      <c r="L18" s="20">
        <f t="shared" ref="L18:L26" si="4">J18+K18</f>
        <v>762</v>
      </c>
      <c r="M18" s="59">
        <f>ROUND(L18/$E$58,3)*100</f>
        <v>30.8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14</v>
      </c>
      <c r="B19" s="66" t="s">
        <v>2</v>
      </c>
      <c r="C19" s="65">
        <v>9</v>
      </c>
      <c r="D19" s="64">
        <v>3</v>
      </c>
      <c r="E19" s="63">
        <v>12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307</v>
      </c>
      <c r="K19" s="20">
        <f t="shared" si="3"/>
        <v>201</v>
      </c>
      <c r="L19" s="20">
        <f t="shared" si="4"/>
        <v>508</v>
      </c>
      <c r="M19" s="59">
        <f t="shared" ref="M19:M27" si="5">ROUND(L19/$E$58,3)*100</f>
        <v>20.599999999999998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14</v>
      </c>
      <c r="B20" s="66" t="s">
        <v>37</v>
      </c>
      <c r="C20" s="65">
        <v>9</v>
      </c>
      <c r="D20" s="64">
        <v>3</v>
      </c>
      <c r="E20" s="63">
        <v>12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3"/>
        <v>405</v>
      </c>
      <c r="K20" s="20">
        <f t="shared" si="3"/>
        <v>72</v>
      </c>
      <c r="L20" s="20">
        <f>J20+K20</f>
        <v>477</v>
      </c>
      <c r="M20" s="59">
        <f t="shared" si="5"/>
        <v>19.3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16</v>
      </c>
      <c r="B21" s="66" t="s">
        <v>30</v>
      </c>
      <c r="C21" s="65">
        <v>7</v>
      </c>
      <c r="D21" s="64">
        <v>3</v>
      </c>
      <c r="E21" s="63">
        <v>10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79</v>
      </c>
      <c r="K21" s="20">
        <f t="shared" si="3"/>
        <v>87</v>
      </c>
      <c r="L21" s="20">
        <f t="shared" si="4"/>
        <v>166</v>
      </c>
      <c r="M21" s="59">
        <f>ROUND(L21/$E$58,3)*100</f>
        <v>6.7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17</v>
      </c>
      <c r="B22" s="66" t="s">
        <v>31</v>
      </c>
      <c r="C22" s="65">
        <v>8</v>
      </c>
      <c r="D22" s="64">
        <v>1</v>
      </c>
      <c r="E22" s="63">
        <v>9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34</v>
      </c>
      <c r="K22" s="20">
        <f t="shared" si="3"/>
        <v>117</v>
      </c>
      <c r="L22" s="20">
        <f>J22+K22</f>
        <v>151</v>
      </c>
      <c r="M22" s="59">
        <f t="shared" si="5"/>
        <v>6.1</v>
      </c>
      <c r="O22" s="7"/>
      <c r="P22" s="7"/>
    </row>
    <row r="23" spans="1:19" ht="20.100000000000001" customHeight="1" thickTop="1" thickBot="1" x14ac:dyDescent="0.2">
      <c r="A23" s="54">
        <f t="shared" si="2"/>
        <v>17</v>
      </c>
      <c r="B23" s="66" t="s">
        <v>41</v>
      </c>
      <c r="C23" s="65">
        <v>8</v>
      </c>
      <c r="D23" s="64">
        <v>1</v>
      </c>
      <c r="E23" s="63">
        <v>9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3"/>
        <v>47</v>
      </c>
      <c r="K23" s="20">
        <f t="shared" si="3"/>
        <v>59</v>
      </c>
      <c r="L23" s="20">
        <f t="shared" si="4"/>
        <v>106</v>
      </c>
      <c r="M23" s="59">
        <f t="shared" si="5"/>
        <v>4.3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8</v>
      </c>
      <c r="C24" s="65">
        <v>5</v>
      </c>
      <c r="D24" s="64">
        <v>3</v>
      </c>
      <c r="E24" s="63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41</v>
      </c>
      <c r="K24" s="20">
        <f t="shared" si="3"/>
        <v>12</v>
      </c>
      <c r="L24" s="20">
        <f t="shared" si="4"/>
        <v>53</v>
      </c>
      <c r="M24" s="59">
        <f t="shared" si="5"/>
        <v>2.1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3</v>
      </c>
      <c r="C25" s="65">
        <v>6</v>
      </c>
      <c r="D25" s="64">
        <v>1</v>
      </c>
      <c r="E25" s="63">
        <v>7</v>
      </c>
      <c r="F25" s="48">
        <f t="shared" si="1"/>
        <v>0.3</v>
      </c>
      <c r="G25" s="36"/>
      <c r="H25" s="56">
        <v>8</v>
      </c>
      <c r="I25" s="19" t="str">
        <f t="shared" si="3"/>
        <v>アフガニスタン</v>
      </c>
      <c r="J25" s="20">
        <f t="shared" si="3"/>
        <v>14</v>
      </c>
      <c r="K25" s="20">
        <f t="shared" si="3"/>
        <v>8</v>
      </c>
      <c r="L25" s="20">
        <f t="shared" si="4"/>
        <v>22</v>
      </c>
      <c r="M25" s="59">
        <f t="shared" si="5"/>
        <v>0.89999999999999991</v>
      </c>
      <c r="O25" s="7"/>
      <c r="P25" s="7"/>
    </row>
    <row r="26" spans="1:19" ht="20.100000000000001" customHeight="1" thickTop="1" thickBot="1" x14ac:dyDescent="0.2">
      <c r="A26" s="54">
        <f t="shared" si="2"/>
        <v>21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3"/>
        <v>15</v>
      </c>
      <c r="K26" s="20">
        <f t="shared" si="3"/>
        <v>6</v>
      </c>
      <c r="L26" s="20">
        <f t="shared" si="4"/>
        <v>21</v>
      </c>
      <c r="M26" s="59">
        <f t="shared" si="5"/>
        <v>0.8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23</v>
      </c>
      <c r="C27" s="65">
        <v>1</v>
      </c>
      <c r="D27" s="64">
        <v>4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C58-SUM(J18:J26)</f>
        <v>151</v>
      </c>
      <c r="K27" s="44">
        <f>D58-SUM(K18:K26)</f>
        <v>54</v>
      </c>
      <c r="L27" s="42">
        <f>SUM(J27:K27)</f>
        <v>205</v>
      </c>
      <c r="M27" s="59">
        <f t="shared" si="5"/>
        <v>8.3000000000000007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36</v>
      </c>
      <c r="C28" s="65">
        <v>2</v>
      </c>
      <c r="D28" s="64">
        <v>3</v>
      </c>
      <c r="E28" s="63">
        <v>5</v>
      </c>
      <c r="F28" s="48">
        <f t="shared" si="1"/>
        <v>0.2</v>
      </c>
      <c r="G28" s="52"/>
      <c r="H28" s="26"/>
      <c r="J28" s="29">
        <f>SUM(J18:J27)</f>
        <v>1666</v>
      </c>
      <c r="K28" s="29">
        <f>SUM(K18:K27)</f>
        <v>805</v>
      </c>
      <c r="L28" s="61">
        <f>SUM(L18:L27)</f>
        <v>2471</v>
      </c>
      <c r="M28" s="62">
        <f>ROUND(L28/$E$58,3)*100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22</v>
      </c>
      <c r="B29" s="66" t="s">
        <v>61</v>
      </c>
      <c r="C29" s="65">
        <v>3</v>
      </c>
      <c r="D29" s="64">
        <v>2</v>
      </c>
      <c r="E29" s="63">
        <v>5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25</v>
      </c>
      <c r="B30" s="66" t="s">
        <v>32</v>
      </c>
      <c r="C30" s="65">
        <v>2</v>
      </c>
      <c r="D30" s="64">
        <v>2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25</v>
      </c>
      <c r="B31" s="66" t="s">
        <v>49</v>
      </c>
      <c r="C31" s="65">
        <v>2</v>
      </c>
      <c r="D31" s="64">
        <v>2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25</v>
      </c>
      <c r="B32" s="66" t="s">
        <v>42</v>
      </c>
      <c r="C32" s="65">
        <v>4</v>
      </c>
      <c r="D32" s="64"/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25</v>
      </c>
      <c r="B33" s="66" t="s">
        <v>53</v>
      </c>
      <c r="C33" s="65">
        <v>1</v>
      </c>
      <c r="D33" s="64">
        <v>3</v>
      </c>
      <c r="E33" s="63">
        <v>4</v>
      </c>
      <c r="F33" s="48">
        <f t="shared" si="1"/>
        <v>0.2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25</v>
      </c>
      <c r="B34" s="66" t="s">
        <v>7</v>
      </c>
      <c r="C34" s="65">
        <v>3</v>
      </c>
      <c r="D34" s="64">
        <v>1</v>
      </c>
      <c r="E34" s="63">
        <v>4</v>
      </c>
      <c r="F34" s="48">
        <f t="shared" si="1"/>
        <v>0.2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30</v>
      </c>
      <c r="B35" s="66" t="s">
        <v>33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30</v>
      </c>
      <c r="B36" s="66" t="s">
        <v>57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32</v>
      </c>
      <c r="B37" s="66" t="s">
        <v>10</v>
      </c>
      <c r="C37" s="65">
        <v>1</v>
      </c>
      <c r="D37" s="64">
        <v>1</v>
      </c>
      <c r="E37" s="63">
        <v>2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32</v>
      </c>
      <c r="B38" s="66" t="s">
        <v>55</v>
      </c>
      <c r="C38" s="65">
        <v>2</v>
      </c>
      <c r="D38" s="64"/>
      <c r="E38" s="63">
        <v>2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32</v>
      </c>
      <c r="B39" s="66" t="s">
        <v>9</v>
      </c>
      <c r="C39" s="65"/>
      <c r="D39" s="64">
        <v>2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44</v>
      </c>
      <c r="C40" s="65">
        <v>2</v>
      </c>
      <c r="D40" s="64"/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46</v>
      </c>
      <c r="C41" s="65">
        <v>2</v>
      </c>
      <c r="D41" s="64"/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50</v>
      </c>
      <c r="C42" s="65">
        <v>1</v>
      </c>
      <c r="D42" s="64">
        <v>1</v>
      </c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62</v>
      </c>
      <c r="C43" s="65">
        <v>1</v>
      </c>
      <c r="D43" s="64">
        <v>1</v>
      </c>
      <c r="E43" s="63">
        <v>2</v>
      </c>
      <c r="F43" s="48">
        <f t="shared" si="1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6</v>
      </c>
      <c r="C44" s="65">
        <v>1</v>
      </c>
      <c r="D44" s="64">
        <v>1</v>
      </c>
      <c r="E44" s="63">
        <v>2</v>
      </c>
      <c r="F44" s="48">
        <f t="shared" si="1"/>
        <v>0.1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73</v>
      </c>
      <c r="C45" s="65">
        <v>1</v>
      </c>
      <c r="D45" s="64"/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58</v>
      </c>
      <c r="C46" s="65">
        <v>1</v>
      </c>
      <c r="D46" s="64"/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48</v>
      </c>
      <c r="C47" s="65">
        <v>1</v>
      </c>
      <c r="D47" s="64"/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52</v>
      </c>
      <c r="C48" s="65">
        <v>1</v>
      </c>
      <c r="D48" s="64"/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43</v>
      </c>
      <c r="C49" s="65"/>
      <c r="D49" s="64">
        <v>1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63</v>
      </c>
      <c r="C50" s="65"/>
      <c r="D50" s="64">
        <v>1</v>
      </c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59</v>
      </c>
      <c r="C51" s="65">
        <v>1</v>
      </c>
      <c r="D51" s="64"/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47</v>
      </c>
      <c r="C52" s="65">
        <v>1</v>
      </c>
      <c r="D52" s="64"/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45</v>
      </c>
      <c r="C53" s="65"/>
      <c r="D53" s="64">
        <v>1</v>
      </c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51</v>
      </c>
      <c r="C54" s="65">
        <v>1</v>
      </c>
      <c r="D54" s="64"/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35</v>
      </c>
      <c r="C55" s="65">
        <v>1</v>
      </c>
      <c r="D55" s="64"/>
      <c r="E55" s="63">
        <v>1</v>
      </c>
      <c r="F55" s="48">
        <f t="shared" si="1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38</v>
      </c>
      <c r="C56" s="65"/>
      <c r="D56" s="64">
        <v>1</v>
      </c>
      <c r="E56" s="63">
        <v>1</v>
      </c>
      <c r="F56" s="48">
        <f t="shared" si="1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74</v>
      </c>
      <c r="C57" s="65"/>
      <c r="D57" s="64">
        <v>1</v>
      </c>
      <c r="E57" s="63">
        <v>1</v>
      </c>
      <c r="F57" s="48">
        <f t="shared" si="1"/>
        <v>0</v>
      </c>
      <c r="G57" s="36"/>
      <c r="H57" s="26"/>
      <c r="I57" s="34" t="s">
        <v>68</v>
      </c>
      <c r="J57" s="32"/>
      <c r="K57" s="32"/>
      <c r="L57" s="32"/>
      <c r="M57" s="32"/>
    </row>
    <row r="58" spans="1:13" ht="15.75" x14ac:dyDescent="0.15">
      <c r="B58" s="82" t="s">
        <v>54</v>
      </c>
      <c r="C58" s="83">
        <v>1666</v>
      </c>
      <c r="D58" s="84">
        <v>805</v>
      </c>
      <c r="E58" s="85">
        <v>2471</v>
      </c>
      <c r="F58" s="48">
        <f>SUM(F6:F57)</f>
        <v>99.599999999999952</v>
      </c>
    </row>
    <row r="59" spans="1:13" ht="15.75" x14ac:dyDescent="0.15">
      <c r="B59" s="37"/>
      <c r="C59" s="35"/>
      <c r="D59" s="35"/>
      <c r="E59" s="35"/>
      <c r="F59" s="38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67"/>
  <sheetViews>
    <sheetView view="pageBreakPreview" topLeftCell="B1" zoomScale="85" zoomScaleNormal="85" zoomScaleSheetLayoutView="85" workbookViewId="0">
      <selection activeCell="E27" sqref="E27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80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562</v>
      </c>
      <c r="D6" s="68">
        <v>189</v>
      </c>
      <c r="E6" s="67">
        <v>751</v>
      </c>
      <c r="F6" s="48">
        <f>ROUND(E6/$E$59,3)*100</f>
        <v>30.9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301</v>
      </c>
      <c r="D7" s="64">
        <v>199</v>
      </c>
      <c r="E7" s="63">
        <v>500</v>
      </c>
      <c r="F7" s="48">
        <f t="shared" ref="F7:F58" si="1">ROUND(E7/$E$59,3)*100</f>
        <v>20.5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376</v>
      </c>
      <c r="D8" s="64">
        <v>86</v>
      </c>
      <c r="E8" s="63">
        <v>462</v>
      </c>
      <c r="F8" s="48">
        <f t="shared" si="1"/>
        <v>19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79</v>
      </c>
      <c r="D9" s="64">
        <v>87</v>
      </c>
      <c r="E9" s="63">
        <v>166</v>
      </c>
      <c r="F9" s="48">
        <f t="shared" si="1"/>
        <v>6.8000000000000007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35</v>
      </c>
      <c r="D10" s="64">
        <v>116</v>
      </c>
      <c r="E10" s="63">
        <v>151</v>
      </c>
      <c r="F10" s="48">
        <f t="shared" si="1"/>
        <v>6.2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44</v>
      </c>
      <c r="D11" s="64">
        <v>59</v>
      </c>
      <c r="E11" s="63">
        <v>103</v>
      </c>
      <c r="F11" s="48">
        <f t="shared" si="1"/>
        <v>4.2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39</v>
      </c>
      <c r="D12" s="64">
        <v>14</v>
      </c>
      <c r="E12" s="63">
        <v>53</v>
      </c>
      <c r="F12" s="48">
        <f t="shared" si="1"/>
        <v>2.1999999999999997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13</v>
      </c>
      <c r="D13" s="64">
        <v>8</v>
      </c>
      <c r="E13" s="63">
        <v>21</v>
      </c>
      <c r="F13" s="48">
        <f t="shared" si="1"/>
        <v>0.89999999999999991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8</v>
      </c>
      <c r="B14" s="66" t="s">
        <v>24</v>
      </c>
      <c r="C14" s="65">
        <v>15</v>
      </c>
      <c r="D14" s="64">
        <v>6</v>
      </c>
      <c r="E14" s="63">
        <v>21</v>
      </c>
      <c r="F14" s="48">
        <f t="shared" si="1"/>
        <v>0.89999999999999991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39</v>
      </c>
      <c r="C15" s="65">
        <v>16</v>
      </c>
      <c r="D15" s="64"/>
      <c r="E15" s="63">
        <v>16</v>
      </c>
      <c r="F15" s="48">
        <f t="shared" si="1"/>
        <v>0.70000000000000007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10</v>
      </c>
      <c r="B16" s="66" t="s">
        <v>34</v>
      </c>
      <c r="C16" s="65">
        <v>15</v>
      </c>
      <c r="D16" s="64">
        <v>1</v>
      </c>
      <c r="E16" s="63">
        <v>16</v>
      </c>
      <c r="F16" s="48">
        <f t="shared" si="1"/>
        <v>0.70000000000000007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5</v>
      </c>
      <c r="C17" s="65">
        <v>12</v>
      </c>
      <c r="D17" s="64">
        <v>3</v>
      </c>
      <c r="E17" s="63">
        <v>15</v>
      </c>
      <c r="F17" s="48">
        <f t="shared" si="1"/>
        <v>0.6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4</v>
      </c>
      <c r="C18" s="65">
        <v>10</v>
      </c>
      <c r="D18" s="64">
        <v>4</v>
      </c>
      <c r="E18" s="63">
        <v>14</v>
      </c>
      <c r="F18" s="48">
        <f t="shared" si="1"/>
        <v>0.6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562</v>
      </c>
      <c r="K18" s="20">
        <f t="shared" si="3"/>
        <v>189</v>
      </c>
      <c r="L18" s="20">
        <f t="shared" ref="L18:L26" si="4">J18+K18</f>
        <v>751</v>
      </c>
      <c r="M18" s="59">
        <f>ROUND(L18/$E$59,3)*100</f>
        <v>30.9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14</v>
      </c>
      <c r="B19" s="66" t="s">
        <v>2</v>
      </c>
      <c r="C19" s="65">
        <v>9</v>
      </c>
      <c r="D19" s="64">
        <v>3</v>
      </c>
      <c r="E19" s="63">
        <v>12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301</v>
      </c>
      <c r="K19" s="20">
        <f t="shared" si="3"/>
        <v>199</v>
      </c>
      <c r="L19" s="20">
        <f t="shared" si="4"/>
        <v>500</v>
      </c>
      <c r="M19" s="59">
        <f t="shared" ref="M19:M27" si="5">ROUND(L19/$E$59,3)*100</f>
        <v>20.5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14</v>
      </c>
      <c r="B20" s="66" t="s">
        <v>37</v>
      </c>
      <c r="C20" s="65">
        <v>9</v>
      </c>
      <c r="D20" s="64">
        <v>3</v>
      </c>
      <c r="E20" s="63">
        <v>12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3"/>
        <v>376</v>
      </c>
      <c r="K20" s="20">
        <f t="shared" si="3"/>
        <v>86</v>
      </c>
      <c r="L20" s="20">
        <f>J20+K20</f>
        <v>462</v>
      </c>
      <c r="M20" s="59">
        <f t="shared" si="5"/>
        <v>19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16</v>
      </c>
      <c r="B21" s="66" t="s">
        <v>30</v>
      </c>
      <c r="C21" s="65">
        <v>7</v>
      </c>
      <c r="D21" s="64">
        <v>3</v>
      </c>
      <c r="E21" s="63">
        <v>10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79</v>
      </c>
      <c r="K21" s="20">
        <f t="shared" si="3"/>
        <v>87</v>
      </c>
      <c r="L21" s="20">
        <f t="shared" si="4"/>
        <v>166</v>
      </c>
      <c r="M21" s="59">
        <f t="shared" si="5"/>
        <v>6.8000000000000007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17</v>
      </c>
      <c r="B22" s="66" t="s">
        <v>41</v>
      </c>
      <c r="C22" s="65">
        <v>8</v>
      </c>
      <c r="D22" s="64">
        <v>1</v>
      </c>
      <c r="E22" s="63">
        <v>9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35</v>
      </c>
      <c r="K22" s="20">
        <f t="shared" si="3"/>
        <v>116</v>
      </c>
      <c r="L22" s="20">
        <f>J22+K22</f>
        <v>151</v>
      </c>
      <c r="M22" s="59">
        <f t="shared" si="5"/>
        <v>6.2</v>
      </c>
      <c r="O22" s="7"/>
      <c r="P22" s="7"/>
    </row>
    <row r="23" spans="1:19" ht="20.100000000000001" customHeight="1" thickTop="1" thickBot="1" x14ac:dyDescent="0.2">
      <c r="A23" s="54">
        <f t="shared" si="2"/>
        <v>17</v>
      </c>
      <c r="B23" s="66" t="s">
        <v>31</v>
      </c>
      <c r="C23" s="65">
        <v>8</v>
      </c>
      <c r="D23" s="64">
        <v>1</v>
      </c>
      <c r="E23" s="63">
        <v>9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3"/>
        <v>44</v>
      </c>
      <c r="K23" s="20">
        <f t="shared" si="3"/>
        <v>59</v>
      </c>
      <c r="L23" s="20">
        <f t="shared" si="4"/>
        <v>103</v>
      </c>
      <c r="M23" s="59">
        <f t="shared" si="5"/>
        <v>4.2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8</v>
      </c>
      <c r="C24" s="65">
        <v>5</v>
      </c>
      <c r="D24" s="64">
        <v>3</v>
      </c>
      <c r="E24" s="63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39</v>
      </c>
      <c r="K24" s="20">
        <f t="shared" si="3"/>
        <v>14</v>
      </c>
      <c r="L24" s="20">
        <f t="shared" si="4"/>
        <v>53</v>
      </c>
      <c r="M24" s="59">
        <f t="shared" si="5"/>
        <v>2.1999999999999997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3</v>
      </c>
      <c r="C25" s="65">
        <v>6</v>
      </c>
      <c r="D25" s="64">
        <v>1</v>
      </c>
      <c r="E25" s="63">
        <v>7</v>
      </c>
      <c r="F25" s="48">
        <f t="shared" si="1"/>
        <v>0.3</v>
      </c>
      <c r="G25" s="36"/>
      <c r="H25" s="56">
        <v>8</v>
      </c>
      <c r="I25" s="19" t="str">
        <f t="shared" si="3"/>
        <v>アフガニスタン</v>
      </c>
      <c r="J25" s="20">
        <f t="shared" si="3"/>
        <v>13</v>
      </c>
      <c r="K25" s="20">
        <f t="shared" si="3"/>
        <v>8</v>
      </c>
      <c r="L25" s="20">
        <f t="shared" si="4"/>
        <v>21</v>
      </c>
      <c r="M25" s="59">
        <f t="shared" si="5"/>
        <v>0.89999999999999991</v>
      </c>
      <c r="O25" s="7"/>
      <c r="P25" s="7"/>
    </row>
    <row r="26" spans="1:19" ht="20.100000000000001" customHeight="1" thickTop="1" thickBot="1" x14ac:dyDescent="0.2">
      <c r="A26" s="54">
        <f t="shared" si="2"/>
        <v>21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3"/>
        <v>15</v>
      </c>
      <c r="K26" s="20">
        <f t="shared" si="3"/>
        <v>6</v>
      </c>
      <c r="L26" s="20">
        <f t="shared" si="4"/>
        <v>21</v>
      </c>
      <c r="M26" s="59">
        <f t="shared" si="5"/>
        <v>0.89999999999999991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61</v>
      </c>
      <c r="C27" s="65">
        <v>3</v>
      </c>
      <c r="D27" s="64">
        <v>2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C59-SUM(J18:J26)</f>
        <v>150</v>
      </c>
      <c r="K27" s="44">
        <f>D59-SUM(K18:K26)</f>
        <v>56</v>
      </c>
      <c r="L27" s="42">
        <f>SUM(J27:K27)</f>
        <v>206</v>
      </c>
      <c r="M27" s="59">
        <f t="shared" si="5"/>
        <v>8.5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36</v>
      </c>
      <c r="C28" s="65">
        <v>2</v>
      </c>
      <c r="D28" s="64">
        <v>3</v>
      </c>
      <c r="E28" s="63">
        <v>5</v>
      </c>
      <c r="F28" s="48">
        <f t="shared" si="1"/>
        <v>0.2</v>
      </c>
      <c r="G28" s="52"/>
      <c r="H28" s="26"/>
      <c r="J28" s="29">
        <f>SUM(J18:J27)</f>
        <v>1614</v>
      </c>
      <c r="K28" s="29">
        <f>SUM(K18:K27)</f>
        <v>820</v>
      </c>
      <c r="L28" s="61">
        <f>SUM(L18:L27)</f>
        <v>2434</v>
      </c>
      <c r="M28" s="62">
        <f>ROUND(L28/$E$59,3)*100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22</v>
      </c>
      <c r="B29" s="66" t="s">
        <v>23</v>
      </c>
      <c r="C29" s="65">
        <v>1</v>
      </c>
      <c r="D29" s="64">
        <v>4</v>
      </c>
      <c r="E29" s="63">
        <v>5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25</v>
      </c>
      <c r="B30" s="66" t="s">
        <v>7</v>
      </c>
      <c r="C30" s="65">
        <v>3</v>
      </c>
      <c r="D30" s="64">
        <v>1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25</v>
      </c>
      <c r="B31" s="66" t="s">
        <v>49</v>
      </c>
      <c r="C31" s="65">
        <v>2</v>
      </c>
      <c r="D31" s="64">
        <v>2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25</v>
      </c>
      <c r="B32" s="66" t="s">
        <v>32</v>
      </c>
      <c r="C32" s="65">
        <v>2</v>
      </c>
      <c r="D32" s="64">
        <v>2</v>
      </c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25</v>
      </c>
      <c r="B33" s="66" t="s">
        <v>53</v>
      </c>
      <c r="C33" s="65">
        <v>1</v>
      </c>
      <c r="D33" s="64">
        <v>3</v>
      </c>
      <c r="E33" s="63">
        <v>4</v>
      </c>
      <c r="F33" s="48">
        <f t="shared" si="1"/>
        <v>0.2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29</v>
      </c>
      <c r="B34" s="66" t="s">
        <v>42</v>
      </c>
      <c r="C34" s="65">
        <v>3</v>
      </c>
      <c r="D34" s="64"/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29</v>
      </c>
      <c r="B35" s="66" t="s">
        <v>10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29</v>
      </c>
      <c r="B36" s="66" t="s">
        <v>6</v>
      </c>
      <c r="C36" s="65">
        <v>1</v>
      </c>
      <c r="D36" s="64">
        <v>2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29</v>
      </c>
      <c r="B37" s="66" t="s">
        <v>57</v>
      </c>
      <c r="C37" s="65">
        <v>2</v>
      </c>
      <c r="D37" s="64">
        <v>1</v>
      </c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29</v>
      </c>
      <c r="B38" s="66" t="s">
        <v>33</v>
      </c>
      <c r="C38" s="65">
        <v>2</v>
      </c>
      <c r="D38" s="64">
        <v>1</v>
      </c>
      <c r="E38" s="63">
        <v>3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34</v>
      </c>
      <c r="B39" s="66" t="s">
        <v>62</v>
      </c>
      <c r="C39" s="65">
        <v>1</v>
      </c>
      <c r="D39" s="64">
        <v>1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46</v>
      </c>
      <c r="C40" s="65">
        <v>2</v>
      </c>
      <c r="D40" s="64"/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70</v>
      </c>
      <c r="C41" s="65">
        <v>1</v>
      </c>
      <c r="D41" s="64">
        <v>1</v>
      </c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44</v>
      </c>
      <c r="C42" s="65">
        <v>2</v>
      </c>
      <c r="D42" s="64"/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50</v>
      </c>
      <c r="C43" s="65">
        <v>1</v>
      </c>
      <c r="D43" s="64">
        <v>1</v>
      </c>
      <c r="E43" s="63">
        <v>2</v>
      </c>
      <c r="F43" s="48">
        <f t="shared" si="1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9</v>
      </c>
      <c r="C44" s="65"/>
      <c r="D44" s="64">
        <v>2</v>
      </c>
      <c r="E44" s="63">
        <v>2</v>
      </c>
      <c r="F44" s="48">
        <f t="shared" si="1"/>
        <v>0.1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73</v>
      </c>
      <c r="C45" s="65">
        <v>1</v>
      </c>
      <c r="D45" s="64"/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48</v>
      </c>
      <c r="C46" s="65">
        <v>1</v>
      </c>
      <c r="D46" s="64"/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63</v>
      </c>
      <c r="C47" s="65"/>
      <c r="D47" s="64">
        <v>1</v>
      </c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52</v>
      </c>
      <c r="C48" s="65">
        <v>1</v>
      </c>
      <c r="D48" s="64"/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43</v>
      </c>
      <c r="C49" s="65"/>
      <c r="D49" s="64">
        <v>1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51</v>
      </c>
      <c r="C50" s="65">
        <v>1</v>
      </c>
      <c r="D50" s="64"/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74</v>
      </c>
      <c r="C51" s="65"/>
      <c r="D51" s="64">
        <v>1</v>
      </c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47</v>
      </c>
      <c r="C52" s="65">
        <v>1</v>
      </c>
      <c r="D52" s="64"/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59</v>
      </c>
      <c r="C53" s="65">
        <v>1</v>
      </c>
      <c r="D53" s="64"/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45</v>
      </c>
      <c r="C54" s="65"/>
      <c r="D54" s="64">
        <v>1</v>
      </c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38</v>
      </c>
      <c r="C55" s="65"/>
      <c r="D55" s="64">
        <v>1</v>
      </c>
      <c r="E55" s="63">
        <v>1</v>
      </c>
      <c r="F55" s="48">
        <f t="shared" si="1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58</v>
      </c>
      <c r="C56" s="65">
        <v>1</v>
      </c>
      <c r="D56" s="64"/>
      <c r="E56" s="63">
        <v>1</v>
      </c>
      <c r="F56" s="48">
        <f t="shared" si="1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55</v>
      </c>
      <c r="C57" s="65">
        <v>1</v>
      </c>
      <c r="D57" s="64"/>
      <c r="E57" s="63">
        <v>1</v>
      </c>
      <c r="F57" s="48">
        <f t="shared" si="1"/>
        <v>0</v>
      </c>
      <c r="G57" s="36"/>
      <c r="H57" s="26"/>
      <c r="I57" s="34" t="s">
        <v>68</v>
      </c>
      <c r="J57" s="32"/>
      <c r="K57" s="32"/>
      <c r="L57" s="32"/>
      <c r="M57" s="32"/>
    </row>
    <row r="58" spans="1:13" ht="15.75" x14ac:dyDescent="0.15">
      <c r="B58" s="82" t="s">
        <v>35</v>
      </c>
      <c r="C58" s="83">
        <v>1</v>
      </c>
      <c r="D58" s="84"/>
      <c r="E58" s="85">
        <v>1</v>
      </c>
      <c r="F58" s="48">
        <f t="shared" si="1"/>
        <v>0</v>
      </c>
    </row>
    <row r="59" spans="1:13" ht="15.75" x14ac:dyDescent="0.15">
      <c r="B59" s="37" t="s">
        <v>54</v>
      </c>
      <c r="C59" s="35">
        <v>1614</v>
      </c>
      <c r="D59" s="35">
        <v>820</v>
      </c>
      <c r="E59" s="35">
        <v>2434</v>
      </c>
      <c r="F59" s="38">
        <f>SUM(F6:F58)</f>
        <v>99.699999999999989</v>
      </c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67"/>
  <sheetViews>
    <sheetView view="pageBreakPreview" topLeftCell="B1" zoomScale="85" zoomScaleNormal="85" zoomScaleSheetLayoutView="85" workbookViewId="0">
      <selection activeCell="M28" sqref="M28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81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564</v>
      </c>
      <c r="D6" s="68">
        <v>179</v>
      </c>
      <c r="E6" s="67">
        <v>743</v>
      </c>
      <c r="F6" s="48">
        <f>ROUND(E6/$E$58,3)*100</f>
        <v>30.4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311</v>
      </c>
      <c r="D7" s="64">
        <v>195</v>
      </c>
      <c r="E7" s="63">
        <v>506</v>
      </c>
      <c r="F7" s="48">
        <f t="shared" ref="F7:F57" si="1">ROUND(E7/$E$58,3)*100</f>
        <v>20.7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396</v>
      </c>
      <c r="D8" s="64">
        <v>87</v>
      </c>
      <c r="E8" s="63">
        <v>483</v>
      </c>
      <c r="F8" s="48">
        <f t="shared" si="1"/>
        <v>19.8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77</v>
      </c>
      <c r="D9" s="64">
        <v>86</v>
      </c>
      <c r="E9" s="63">
        <v>163</v>
      </c>
      <c r="F9" s="48">
        <f t="shared" si="1"/>
        <v>6.7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34</v>
      </c>
      <c r="D10" s="64">
        <v>115</v>
      </c>
      <c r="E10" s="63">
        <v>149</v>
      </c>
      <c r="F10" s="48">
        <f t="shared" si="1"/>
        <v>6.1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42</v>
      </c>
      <c r="D11" s="64">
        <v>59</v>
      </c>
      <c r="E11" s="63">
        <v>101</v>
      </c>
      <c r="F11" s="48">
        <f t="shared" si="1"/>
        <v>4.1000000000000005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39</v>
      </c>
      <c r="D12" s="64">
        <v>17</v>
      </c>
      <c r="E12" s="63">
        <v>56</v>
      </c>
      <c r="F12" s="48">
        <f t="shared" si="1"/>
        <v>2.2999999999999998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14</v>
      </c>
      <c r="D13" s="64">
        <v>10</v>
      </c>
      <c r="E13" s="63">
        <v>24</v>
      </c>
      <c r="F13" s="48">
        <f t="shared" si="1"/>
        <v>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14</v>
      </c>
      <c r="D14" s="64">
        <v>6</v>
      </c>
      <c r="E14" s="63">
        <v>20</v>
      </c>
      <c r="F14" s="48">
        <f t="shared" si="1"/>
        <v>0.8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34</v>
      </c>
      <c r="C15" s="65">
        <v>16</v>
      </c>
      <c r="D15" s="64">
        <v>1</v>
      </c>
      <c r="E15" s="63">
        <v>17</v>
      </c>
      <c r="F15" s="48">
        <f t="shared" si="1"/>
        <v>0.70000000000000007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11</v>
      </c>
      <c r="B16" s="66" t="s">
        <v>39</v>
      </c>
      <c r="C16" s="65">
        <v>16</v>
      </c>
      <c r="D16" s="64"/>
      <c r="E16" s="63">
        <v>16</v>
      </c>
      <c r="F16" s="48">
        <f t="shared" si="1"/>
        <v>0.70000000000000007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11</v>
      </c>
      <c r="B17" s="66" t="s">
        <v>5</v>
      </c>
      <c r="C17" s="65">
        <v>13</v>
      </c>
      <c r="D17" s="64">
        <v>3</v>
      </c>
      <c r="E17" s="63">
        <v>16</v>
      </c>
      <c r="F17" s="48">
        <f t="shared" si="1"/>
        <v>0.70000000000000007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4</v>
      </c>
      <c r="C18" s="65">
        <v>10</v>
      </c>
      <c r="D18" s="64">
        <v>4</v>
      </c>
      <c r="E18" s="63">
        <v>14</v>
      </c>
      <c r="F18" s="48">
        <f t="shared" si="1"/>
        <v>0.6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564</v>
      </c>
      <c r="K18" s="20">
        <f t="shared" si="3"/>
        <v>179</v>
      </c>
      <c r="L18" s="20">
        <f t="shared" ref="L18:L26" si="4">J18+K18</f>
        <v>743</v>
      </c>
      <c r="M18" s="59">
        <f>ROUND(L18/$E$58,3)*100</f>
        <v>30.4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14</v>
      </c>
      <c r="B19" s="66" t="s">
        <v>37</v>
      </c>
      <c r="C19" s="65">
        <v>9</v>
      </c>
      <c r="D19" s="64">
        <v>3</v>
      </c>
      <c r="E19" s="63">
        <v>12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311</v>
      </c>
      <c r="K19" s="20">
        <f t="shared" si="3"/>
        <v>195</v>
      </c>
      <c r="L19" s="20">
        <f t="shared" si="4"/>
        <v>506</v>
      </c>
      <c r="M19" s="59">
        <f t="shared" ref="M19:M27" si="5">ROUND(L19/$E$58,3)*100</f>
        <v>20.7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15</v>
      </c>
      <c r="B20" s="66" t="s">
        <v>2</v>
      </c>
      <c r="C20" s="65">
        <v>8</v>
      </c>
      <c r="D20" s="64">
        <v>3</v>
      </c>
      <c r="E20" s="63">
        <v>11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3"/>
        <v>396</v>
      </c>
      <c r="K20" s="20">
        <f t="shared" si="3"/>
        <v>87</v>
      </c>
      <c r="L20" s="20">
        <f>J20+K20</f>
        <v>483</v>
      </c>
      <c r="M20" s="59">
        <f t="shared" si="5"/>
        <v>19.8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16</v>
      </c>
      <c r="B21" s="66" t="s">
        <v>30</v>
      </c>
      <c r="C21" s="65">
        <v>6</v>
      </c>
      <c r="D21" s="64">
        <v>3</v>
      </c>
      <c r="E21" s="63">
        <v>9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77</v>
      </c>
      <c r="K21" s="20">
        <f t="shared" si="3"/>
        <v>86</v>
      </c>
      <c r="L21" s="20">
        <f t="shared" si="4"/>
        <v>163</v>
      </c>
      <c r="M21" s="59">
        <f t="shared" si="5"/>
        <v>6.7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17</v>
      </c>
      <c r="B22" s="66" t="s">
        <v>8</v>
      </c>
      <c r="C22" s="65">
        <v>5</v>
      </c>
      <c r="D22" s="64">
        <v>3</v>
      </c>
      <c r="E22" s="63">
        <v>8</v>
      </c>
      <c r="F22" s="48">
        <f t="shared" si="1"/>
        <v>0.3</v>
      </c>
      <c r="G22" s="36"/>
      <c r="H22" s="56">
        <v>5</v>
      </c>
      <c r="I22" s="19" t="str">
        <f t="shared" si="3"/>
        <v>フィリピン</v>
      </c>
      <c r="J22" s="20">
        <f t="shared" si="3"/>
        <v>34</v>
      </c>
      <c r="K22" s="20">
        <f t="shared" si="3"/>
        <v>115</v>
      </c>
      <c r="L22" s="20">
        <f>J22+K22</f>
        <v>149</v>
      </c>
      <c r="M22" s="59">
        <f t="shared" si="5"/>
        <v>6.1</v>
      </c>
      <c r="O22" s="7"/>
      <c r="P22" s="7"/>
    </row>
    <row r="23" spans="1:19" ht="20.100000000000001" customHeight="1" thickTop="1" thickBot="1" x14ac:dyDescent="0.2">
      <c r="A23" s="54">
        <f t="shared" si="2"/>
        <v>17</v>
      </c>
      <c r="B23" s="66" t="s">
        <v>41</v>
      </c>
      <c r="C23" s="65">
        <v>7</v>
      </c>
      <c r="D23" s="64">
        <v>1</v>
      </c>
      <c r="E23" s="63">
        <v>8</v>
      </c>
      <c r="F23" s="48">
        <f t="shared" si="1"/>
        <v>0.3</v>
      </c>
      <c r="G23" s="36"/>
      <c r="H23" s="56">
        <v>6</v>
      </c>
      <c r="I23" s="19" t="str">
        <f t="shared" si="3"/>
        <v>中国</v>
      </c>
      <c r="J23" s="20">
        <f t="shared" si="3"/>
        <v>42</v>
      </c>
      <c r="K23" s="20">
        <f t="shared" si="3"/>
        <v>59</v>
      </c>
      <c r="L23" s="20">
        <f t="shared" si="4"/>
        <v>101</v>
      </c>
      <c r="M23" s="59">
        <f t="shared" si="5"/>
        <v>4.1000000000000005</v>
      </c>
      <c r="O23" s="7"/>
      <c r="P23" s="7"/>
    </row>
    <row r="24" spans="1:19" ht="20.100000000000001" customHeight="1" thickTop="1" thickBot="1" x14ac:dyDescent="0.2">
      <c r="A24" s="54">
        <f t="shared" si="2"/>
        <v>17</v>
      </c>
      <c r="B24" s="66" t="s">
        <v>31</v>
      </c>
      <c r="C24" s="65">
        <v>7</v>
      </c>
      <c r="D24" s="64">
        <v>1</v>
      </c>
      <c r="E24" s="63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39</v>
      </c>
      <c r="K24" s="20">
        <f t="shared" si="3"/>
        <v>17</v>
      </c>
      <c r="L24" s="20">
        <f t="shared" si="4"/>
        <v>56</v>
      </c>
      <c r="M24" s="59">
        <f t="shared" si="5"/>
        <v>2.2999999999999998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3</v>
      </c>
      <c r="C25" s="65">
        <v>6</v>
      </c>
      <c r="D25" s="64">
        <v>1</v>
      </c>
      <c r="E25" s="63">
        <v>7</v>
      </c>
      <c r="F25" s="48">
        <f t="shared" si="1"/>
        <v>0.3</v>
      </c>
      <c r="G25" s="36"/>
      <c r="H25" s="56">
        <v>8</v>
      </c>
      <c r="I25" s="19" t="str">
        <f t="shared" si="3"/>
        <v>アフガニスタン</v>
      </c>
      <c r="J25" s="20">
        <f t="shared" si="3"/>
        <v>14</v>
      </c>
      <c r="K25" s="20">
        <f t="shared" si="3"/>
        <v>10</v>
      </c>
      <c r="L25" s="20">
        <f t="shared" si="4"/>
        <v>24</v>
      </c>
      <c r="M25" s="59">
        <f t="shared" si="5"/>
        <v>1</v>
      </c>
      <c r="O25" s="7"/>
      <c r="P25" s="7"/>
    </row>
    <row r="26" spans="1:19" ht="20.100000000000001" customHeight="1" thickTop="1" thickBot="1" x14ac:dyDescent="0.2">
      <c r="A26" s="54">
        <f t="shared" si="2"/>
        <v>21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3"/>
        <v>14</v>
      </c>
      <c r="K26" s="20">
        <f t="shared" si="3"/>
        <v>6</v>
      </c>
      <c r="L26" s="20">
        <f t="shared" si="4"/>
        <v>20</v>
      </c>
      <c r="M26" s="59">
        <f t="shared" si="5"/>
        <v>0.8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61</v>
      </c>
      <c r="C27" s="65">
        <v>3</v>
      </c>
      <c r="D27" s="64">
        <v>2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C58-SUM(J18:J26)</f>
        <v>146</v>
      </c>
      <c r="K27" s="44">
        <f>D58-SUM(K18:K26)</f>
        <v>53</v>
      </c>
      <c r="L27" s="42">
        <f>SUM(J27:K27)</f>
        <v>199</v>
      </c>
      <c r="M27" s="59">
        <f t="shared" si="5"/>
        <v>8.1</v>
      </c>
      <c r="O27" s="7"/>
      <c r="P27" s="7"/>
    </row>
    <row r="28" spans="1:19" ht="20.100000000000001" customHeight="1" x14ac:dyDescent="0.15">
      <c r="A28" s="54">
        <f t="shared" si="2"/>
        <v>23</v>
      </c>
      <c r="B28" s="66" t="s">
        <v>36</v>
      </c>
      <c r="C28" s="65">
        <v>2</v>
      </c>
      <c r="D28" s="64">
        <v>2</v>
      </c>
      <c r="E28" s="63">
        <v>4</v>
      </c>
      <c r="F28" s="48">
        <f t="shared" si="1"/>
        <v>0.2</v>
      </c>
      <c r="G28" s="52"/>
      <c r="H28" s="26"/>
      <c r="J28" s="29">
        <f>SUM(J18:J27)</f>
        <v>1637</v>
      </c>
      <c r="K28" s="29">
        <f>SUM(K18:K27)</f>
        <v>807</v>
      </c>
      <c r="L28" s="61">
        <f>SUM(L18:L27)</f>
        <v>2444</v>
      </c>
      <c r="M28" s="62">
        <f>ROUND(L28/$E$58,3)*100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23</v>
      </c>
      <c r="B29" s="66" t="s">
        <v>32</v>
      </c>
      <c r="C29" s="65">
        <v>2</v>
      </c>
      <c r="D29" s="64">
        <v>2</v>
      </c>
      <c r="E29" s="63">
        <v>4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23</v>
      </c>
      <c r="B30" s="66" t="s">
        <v>23</v>
      </c>
      <c r="C30" s="65"/>
      <c r="D30" s="64">
        <v>4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23</v>
      </c>
      <c r="B31" s="66" t="s">
        <v>6</v>
      </c>
      <c r="C31" s="65">
        <v>1</v>
      </c>
      <c r="D31" s="64">
        <v>3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23</v>
      </c>
      <c r="B32" s="66" t="s">
        <v>49</v>
      </c>
      <c r="C32" s="65">
        <v>2</v>
      </c>
      <c r="D32" s="64">
        <v>2</v>
      </c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23</v>
      </c>
      <c r="B33" s="66" t="s">
        <v>7</v>
      </c>
      <c r="C33" s="65">
        <v>3</v>
      </c>
      <c r="D33" s="64">
        <v>1</v>
      </c>
      <c r="E33" s="63">
        <v>4</v>
      </c>
      <c r="F33" s="48">
        <f t="shared" si="1"/>
        <v>0.2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29</v>
      </c>
      <c r="B34" s="66" t="s">
        <v>57</v>
      </c>
      <c r="C34" s="65">
        <v>2</v>
      </c>
      <c r="D34" s="64">
        <v>1</v>
      </c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29</v>
      </c>
      <c r="B35" s="66" t="s">
        <v>42</v>
      </c>
      <c r="C35" s="65">
        <v>3</v>
      </c>
      <c r="D35" s="64"/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29</v>
      </c>
      <c r="B36" s="66" t="s">
        <v>33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29</v>
      </c>
      <c r="B37" s="66" t="s">
        <v>53</v>
      </c>
      <c r="C37" s="65">
        <v>1</v>
      </c>
      <c r="D37" s="64">
        <v>2</v>
      </c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29</v>
      </c>
      <c r="B38" s="66" t="s">
        <v>10</v>
      </c>
      <c r="C38" s="65">
        <v>2</v>
      </c>
      <c r="D38" s="64">
        <v>1</v>
      </c>
      <c r="E38" s="63">
        <v>3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34</v>
      </c>
      <c r="B39" s="66" t="s">
        <v>9</v>
      </c>
      <c r="C39" s="65"/>
      <c r="D39" s="64">
        <v>2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44</v>
      </c>
      <c r="C40" s="65">
        <v>2</v>
      </c>
      <c r="D40" s="64"/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46</v>
      </c>
      <c r="C41" s="65">
        <v>2</v>
      </c>
      <c r="D41" s="64"/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62</v>
      </c>
      <c r="C42" s="65">
        <v>1</v>
      </c>
      <c r="D42" s="64">
        <v>1</v>
      </c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58</v>
      </c>
      <c r="C43" s="65">
        <v>1</v>
      </c>
      <c r="D43" s="64"/>
      <c r="E43" s="63">
        <v>1</v>
      </c>
      <c r="F43" s="48">
        <f t="shared" si="1"/>
        <v>0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59</v>
      </c>
      <c r="C44" s="65">
        <v>1</v>
      </c>
      <c r="D44" s="64"/>
      <c r="E44" s="63">
        <v>1</v>
      </c>
      <c r="F44" s="48">
        <f t="shared" si="1"/>
        <v>0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52</v>
      </c>
      <c r="C45" s="65">
        <v>1</v>
      </c>
      <c r="D45" s="64"/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55</v>
      </c>
      <c r="C46" s="65">
        <v>1</v>
      </c>
      <c r="D46" s="64"/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47</v>
      </c>
      <c r="C47" s="65">
        <v>1</v>
      </c>
      <c r="D47" s="64"/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35</v>
      </c>
      <c r="C48" s="65">
        <v>1</v>
      </c>
      <c r="D48" s="64"/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43</v>
      </c>
      <c r="C49" s="65"/>
      <c r="D49" s="64">
        <v>1</v>
      </c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63</v>
      </c>
      <c r="C50" s="65"/>
      <c r="D50" s="64">
        <v>1</v>
      </c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51</v>
      </c>
      <c r="C51" s="65">
        <v>1</v>
      </c>
      <c r="D51" s="64"/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45</v>
      </c>
      <c r="C52" s="65"/>
      <c r="D52" s="64">
        <v>1</v>
      </c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73</v>
      </c>
      <c r="C53" s="65">
        <v>1</v>
      </c>
      <c r="D53" s="64"/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48</v>
      </c>
      <c r="C54" s="65">
        <v>1</v>
      </c>
      <c r="D54" s="64"/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50</v>
      </c>
      <c r="C55" s="65">
        <v>1</v>
      </c>
      <c r="D55" s="64"/>
      <c r="E55" s="63">
        <v>1</v>
      </c>
      <c r="F55" s="48">
        <f t="shared" si="1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38</v>
      </c>
      <c r="C56" s="65"/>
      <c r="D56" s="64">
        <v>1</v>
      </c>
      <c r="E56" s="63">
        <v>1</v>
      </c>
      <c r="F56" s="48">
        <f t="shared" si="1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74</v>
      </c>
      <c r="C57" s="65"/>
      <c r="D57" s="64">
        <v>1</v>
      </c>
      <c r="E57" s="63">
        <v>1</v>
      </c>
      <c r="F57" s="48">
        <f t="shared" si="1"/>
        <v>0</v>
      </c>
      <c r="G57" s="36"/>
      <c r="H57" s="26"/>
      <c r="I57" s="34" t="s">
        <v>68</v>
      </c>
      <c r="J57" s="32"/>
      <c r="K57" s="32"/>
      <c r="L57" s="32"/>
      <c r="M57" s="32"/>
    </row>
    <row r="58" spans="1:13" ht="15.75" x14ac:dyDescent="0.15">
      <c r="B58" s="82" t="s">
        <v>54</v>
      </c>
      <c r="C58" s="83">
        <v>1637</v>
      </c>
      <c r="D58" s="84">
        <v>807</v>
      </c>
      <c r="E58" s="85">
        <v>2444</v>
      </c>
      <c r="F58" s="38">
        <f>SUM(F5:F57)</f>
        <v>99.699999999999946</v>
      </c>
    </row>
    <row r="59" spans="1:13" ht="15.75" x14ac:dyDescent="0.15">
      <c r="B59" s="37"/>
      <c r="C59" s="35"/>
      <c r="D59" s="35"/>
      <c r="E59" s="35"/>
      <c r="F59" s="38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67"/>
  <sheetViews>
    <sheetView view="pageBreakPreview" topLeftCell="B1" zoomScale="85" zoomScaleNormal="85" zoomScaleSheetLayoutView="85" workbookViewId="0">
      <selection activeCell="J27" sqref="J27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82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561</v>
      </c>
      <c r="D6" s="68">
        <v>181</v>
      </c>
      <c r="E6" s="67">
        <v>742</v>
      </c>
      <c r="F6" s="48">
        <f t="shared" ref="F6:F37" si="1">ROUND(E6/$E$58,3)*100</f>
        <v>30.4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310</v>
      </c>
      <c r="D7" s="64">
        <v>192</v>
      </c>
      <c r="E7" s="63">
        <v>502</v>
      </c>
      <c r="F7" s="48">
        <f t="shared" si="1"/>
        <v>20.5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400</v>
      </c>
      <c r="D8" s="64">
        <v>87</v>
      </c>
      <c r="E8" s="63">
        <v>487</v>
      </c>
      <c r="F8" s="48">
        <f t="shared" si="1"/>
        <v>19.900000000000002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76</v>
      </c>
      <c r="D9" s="64">
        <v>86</v>
      </c>
      <c r="E9" s="63">
        <v>162</v>
      </c>
      <c r="F9" s="48">
        <f t="shared" si="1"/>
        <v>6.6000000000000005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33</v>
      </c>
      <c r="D10" s="64">
        <v>116</v>
      </c>
      <c r="E10" s="63">
        <v>149</v>
      </c>
      <c r="F10" s="48">
        <f t="shared" si="1"/>
        <v>6.1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41</v>
      </c>
      <c r="D11" s="64">
        <v>57</v>
      </c>
      <c r="E11" s="63">
        <v>98</v>
      </c>
      <c r="F11" s="48">
        <f t="shared" si="1"/>
        <v>4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41</v>
      </c>
      <c r="D12" s="64">
        <v>18</v>
      </c>
      <c r="E12" s="63">
        <v>59</v>
      </c>
      <c r="F12" s="48">
        <f t="shared" si="1"/>
        <v>2.4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14</v>
      </c>
      <c r="D13" s="64">
        <v>10</v>
      </c>
      <c r="E13" s="63">
        <v>24</v>
      </c>
      <c r="F13" s="48">
        <f t="shared" si="1"/>
        <v>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14</v>
      </c>
      <c r="D14" s="64">
        <v>6</v>
      </c>
      <c r="E14" s="63">
        <v>20</v>
      </c>
      <c r="F14" s="48">
        <f t="shared" si="1"/>
        <v>0.8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34</v>
      </c>
      <c r="C15" s="65">
        <v>15</v>
      </c>
      <c r="D15" s="64">
        <v>1</v>
      </c>
      <c r="E15" s="63">
        <v>16</v>
      </c>
      <c r="F15" s="48">
        <f t="shared" si="1"/>
        <v>0.70000000000000007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10</v>
      </c>
      <c r="B16" s="66" t="s">
        <v>39</v>
      </c>
      <c r="C16" s="65">
        <v>16</v>
      </c>
      <c r="D16" s="64"/>
      <c r="E16" s="63">
        <v>16</v>
      </c>
      <c r="F16" s="48">
        <f t="shared" si="1"/>
        <v>0.70000000000000007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5</v>
      </c>
      <c r="C17" s="65">
        <v>11</v>
      </c>
      <c r="D17" s="64">
        <v>4</v>
      </c>
      <c r="E17" s="63">
        <v>15</v>
      </c>
      <c r="F17" s="48">
        <f t="shared" si="1"/>
        <v>0.6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13</v>
      </c>
      <c r="B18" s="66" t="s">
        <v>4</v>
      </c>
      <c r="C18" s="65">
        <v>12</v>
      </c>
      <c r="D18" s="64">
        <v>2</v>
      </c>
      <c r="E18" s="63">
        <v>14</v>
      </c>
      <c r="F18" s="48">
        <f t="shared" si="1"/>
        <v>0.6</v>
      </c>
      <c r="G18" s="36"/>
      <c r="H18" s="56">
        <v>1</v>
      </c>
      <c r="I18" s="19" t="str">
        <f t="shared" ref="I18:I26" si="3">B6</f>
        <v>ミャンマー</v>
      </c>
      <c r="J18" s="20">
        <f t="shared" ref="J18:J26" si="4">C6</f>
        <v>561</v>
      </c>
      <c r="K18" s="20">
        <f t="shared" ref="K18:K26" si="5">D6</f>
        <v>181</v>
      </c>
      <c r="L18" s="20">
        <f t="shared" ref="L18:L26" si="6">J18+K18</f>
        <v>742</v>
      </c>
      <c r="M18" s="59">
        <f t="shared" ref="M18:M28" si="7">ROUND(L18/$E$58,3)*100</f>
        <v>30.4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14</v>
      </c>
      <c r="B19" s="66" t="s">
        <v>37</v>
      </c>
      <c r="C19" s="65">
        <v>9</v>
      </c>
      <c r="D19" s="64">
        <v>3</v>
      </c>
      <c r="E19" s="63">
        <v>12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4"/>
        <v>310</v>
      </c>
      <c r="K19" s="20">
        <f t="shared" si="5"/>
        <v>192</v>
      </c>
      <c r="L19" s="20">
        <f t="shared" si="6"/>
        <v>502</v>
      </c>
      <c r="M19" s="59">
        <f t="shared" si="7"/>
        <v>20.5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15</v>
      </c>
      <c r="B20" s="66" t="s">
        <v>2</v>
      </c>
      <c r="C20" s="65">
        <v>8</v>
      </c>
      <c r="D20" s="64">
        <v>3</v>
      </c>
      <c r="E20" s="63">
        <v>11</v>
      </c>
      <c r="F20" s="48">
        <f t="shared" si="1"/>
        <v>0.5</v>
      </c>
      <c r="G20" s="36"/>
      <c r="H20" s="56">
        <v>3</v>
      </c>
      <c r="I20" s="19" t="str">
        <f t="shared" si="3"/>
        <v>インドネシア</v>
      </c>
      <c r="J20" s="20">
        <f t="shared" si="4"/>
        <v>400</v>
      </c>
      <c r="K20" s="20">
        <f t="shared" si="5"/>
        <v>87</v>
      </c>
      <c r="L20" s="20">
        <f t="shared" si="6"/>
        <v>487</v>
      </c>
      <c r="M20" s="59">
        <f t="shared" si="7"/>
        <v>19.900000000000002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16</v>
      </c>
      <c r="B21" s="66" t="s">
        <v>30</v>
      </c>
      <c r="C21" s="65">
        <v>6</v>
      </c>
      <c r="D21" s="64">
        <v>3</v>
      </c>
      <c r="E21" s="63">
        <v>9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4"/>
        <v>76</v>
      </c>
      <c r="K21" s="20">
        <f t="shared" si="5"/>
        <v>86</v>
      </c>
      <c r="L21" s="20">
        <f t="shared" si="6"/>
        <v>162</v>
      </c>
      <c r="M21" s="59">
        <f t="shared" si="7"/>
        <v>6.6000000000000005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16</v>
      </c>
      <c r="B22" s="66" t="s">
        <v>8</v>
      </c>
      <c r="C22" s="65">
        <v>5</v>
      </c>
      <c r="D22" s="64">
        <v>4</v>
      </c>
      <c r="E22" s="63">
        <v>9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4"/>
        <v>33</v>
      </c>
      <c r="K22" s="20">
        <f t="shared" si="5"/>
        <v>116</v>
      </c>
      <c r="L22" s="20">
        <f t="shared" si="6"/>
        <v>149</v>
      </c>
      <c r="M22" s="59">
        <f t="shared" si="7"/>
        <v>6.1</v>
      </c>
      <c r="O22" s="7"/>
      <c r="P22" s="7"/>
    </row>
    <row r="23" spans="1:19" ht="20.100000000000001" customHeight="1" thickTop="1" thickBot="1" x14ac:dyDescent="0.2">
      <c r="A23" s="54">
        <f t="shared" si="2"/>
        <v>16</v>
      </c>
      <c r="B23" s="66" t="s">
        <v>41</v>
      </c>
      <c r="C23" s="65">
        <v>8</v>
      </c>
      <c r="D23" s="64">
        <v>1</v>
      </c>
      <c r="E23" s="63">
        <v>9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4"/>
        <v>41</v>
      </c>
      <c r="K23" s="20">
        <f t="shared" si="5"/>
        <v>57</v>
      </c>
      <c r="L23" s="20">
        <f t="shared" si="6"/>
        <v>98</v>
      </c>
      <c r="M23" s="59">
        <f t="shared" si="7"/>
        <v>4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31</v>
      </c>
      <c r="C24" s="65">
        <v>7</v>
      </c>
      <c r="D24" s="64">
        <v>1</v>
      </c>
      <c r="E24" s="63">
        <v>8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4"/>
        <v>41</v>
      </c>
      <c r="K24" s="20">
        <f t="shared" si="5"/>
        <v>18</v>
      </c>
      <c r="L24" s="20">
        <f t="shared" si="6"/>
        <v>59</v>
      </c>
      <c r="M24" s="59">
        <f t="shared" si="7"/>
        <v>2.4</v>
      </c>
      <c r="O24" s="7"/>
      <c r="P24" s="7"/>
    </row>
    <row r="25" spans="1:19" ht="20.100000000000001" customHeight="1" thickTop="1" thickBot="1" x14ac:dyDescent="0.2">
      <c r="A25" s="54">
        <f t="shared" si="2"/>
        <v>20</v>
      </c>
      <c r="B25" s="66" t="s">
        <v>3</v>
      </c>
      <c r="C25" s="65">
        <v>6</v>
      </c>
      <c r="D25" s="64">
        <v>1</v>
      </c>
      <c r="E25" s="63">
        <v>7</v>
      </c>
      <c r="F25" s="48">
        <f t="shared" si="1"/>
        <v>0.3</v>
      </c>
      <c r="G25" s="36"/>
      <c r="H25" s="56">
        <v>8</v>
      </c>
      <c r="I25" s="19" t="str">
        <f t="shared" si="3"/>
        <v>アフガニスタン</v>
      </c>
      <c r="J25" s="20">
        <f t="shared" si="4"/>
        <v>14</v>
      </c>
      <c r="K25" s="20">
        <f t="shared" si="5"/>
        <v>10</v>
      </c>
      <c r="L25" s="20">
        <f t="shared" si="6"/>
        <v>24</v>
      </c>
      <c r="M25" s="59">
        <f t="shared" si="7"/>
        <v>1</v>
      </c>
      <c r="O25" s="7"/>
      <c r="P25" s="7"/>
    </row>
    <row r="26" spans="1:19" ht="20.100000000000001" customHeight="1" thickTop="1" thickBot="1" x14ac:dyDescent="0.2">
      <c r="A26" s="54">
        <f t="shared" si="2"/>
        <v>21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4"/>
        <v>14</v>
      </c>
      <c r="K26" s="20">
        <f t="shared" si="5"/>
        <v>6</v>
      </c>
      <c r="L26" s="20">
        <f t="shared" si="6"/>
        <v>20</v>
      </c>
      <c r="M26" s="59">
        <f t="shared" si="7"/>
        <v>0.8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61</v>
      </c>
      <c r="C27" s="65">
        <v>3</v>
      </c>
      <c r="D27" s="64">
        <v>2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C58-SUM(J18:J26)</f>
        <v>145</v>
      </c>
      <c r="K27" s="44">
        <f>D58-SUM(K18:K26)</f>
        <v>55</v>
      </c>
      <c r="L27" s="42">
        <f>SUM(J27:K27)</f>
        <v>200</v>
      </c>
      <c r="M27" s="59">
        <f t="shared" si="7"/>
        <v>8.2000000000000011</v>
      </c>
      <c r="O27" s="7"/>
      <c r="P27" s="7"/>
    </row>
    <row r="28" spans="1:19" ht="20.100000000000001" customHeight="1" x14ac:dyDescent="0.15">
      <c r="A28" s="54">
        <f t="shared" si="2"/>
        <v>23</v>
      </c>
      <c r="B28" s="66" t="s">
        <v>36</v>
      </c>
      <c r="C28" s="65">
        <v>2</v>
      </c>
      <c r="D28" s="64">
        <v>2</v>
      </c>
      <c r="E28" s="63">
        <v>4</v>
      </c>
      <c r="F28" s="48">
        <f t="shared" si="1"/>
        <v>0.2</v>
      </c>
      <c r="G28" s="52"/>
      <c r="H28" s="26"/>
      <c r="J28" s="29">
        <f>SUM(J18:J27)</f>
        <v>1635</v>
      </c>
      <c r="K28" s="29">
        <f>SUM(K18:K27)</f>
        <v>808</v>
      </c>
      <c r="L28" s="61">
        <f>SUM(L18:L27)</f>
        <v>2443</v>
      </c>
      <c r="M28" s="62">
        <f t="shared" si="7"/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23</v>
      </c>
      <c r="B29" s="66" t="s">
        <v>32</v>
      </c>
      <c r="C29" s="65">
        <v>2</v>
      </c>
      <c r="D29" s="64">
        <v>2</v>
      </c>
      <c r="E29" s="63">
        <v>4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23</v>
      </c>
      <c r="B30" s="66" t="s">
        <v>23</v>
      </c>
      <c r="C30" s="65"/>
      <c r="D30" s="64">
        <v>4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23</v>
      </c>
      <c r="B31" s="66" t="s">
        <v>6</v>
      </c>
      <c r="C31" s="65">
        <v>1</v>
      </c>
      <c r="D31" s="64">
        <v>3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23</v>
      </c>
      <c r="B32" s="66" t="s">
        <v>49</v>
      </c>
      <c r="C32" s="65">
        <v>3</v>
      </c>
      <c r="D32" s="64">
        <v>1</v>
      </c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23</v>
      </c>
      <c r="B33" s="66" t="s">
        <v>7</v>
      </c>
      <c r="C33" s="65">
        <v>3</v>
      </c>
      <c r="D33" s="64">
        <v>1</v>
      </c>
      <c r="E33" s="63">
        <v>4</v>
      </c>
      <c r="F33" s="48">
        <f t="shared" si="1"/>
        <v>0.2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29</v>
      </c>
      <c r="B34" s="66" t="s">
        <v>57</v>
      </c>
      <c r="C34" s="65">
        <v>2</v>
      </c>
      <c r="D34" s="64">
        <v>1</v>
      </c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29</v>
      </c>
      <c r="B35" s="66" t="s">
        <v>42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29</v>
      </c>
      <c r="B36" s="66" t="s">
        <v>33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29</v>
      </c>
      <c r="B37" s="66" t="s">
        <v>53</v>
      </c>
      <c r="C37" s="65">
        <v>1</v>
      </c>
      <c r="D37" s="64">
        <v>2</v>
      </c>
      <c r="E37" s="63">
        <v>3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29</v>
      </c>
      <c r="B38" s="66" t="s">
        <v>10</v>
      </c>
      <c r="C38" s="65">
        <v>1</v>
      </c>
      <c r="D38" s="64">
        <v>2</v>
      </c>
      <c r="E38" s="63">
        <v>3</v>
      </c>
      <c r="F38" s="48">
        <f t="shared" ref="F38:F57" si="8">ROUND(E38/$E$58,3)*100</f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34</v>
      </c>
      <c r="B39" s="66" t="s">
        <v>9</v>
      </c>
      <c r="C39" s="65">
        <v>2</v>
      </c>
      <c r="D39" s="64"/>
      <c r="E39" s="63">
        <v>2</v>
      </c>
      <c r="F39" s="48">
        <f t="shared" si="8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44</v>
      </c>
      <c r="C40" s="65">
        <v>2</v>
      </c>
      <c r="D40" s="64"/>
      <c r="E40" s="63">
        <v>2</v>
      </c>
      <c r="F40" s="48">
        <f t="shared" si="8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46</v>
      </c>
      <c r="C41" s="65"/>
      <c r="D41" s="64">
        <v>2</v>
      </c>
      <c r="E41" s="63">
        <v>2</v>
      </c>
      <c r="F41" s="48">
        <f t="shared" si="8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62</v>
      </c>
      <c r="C42" s="65">
        <v>1</v>
      </c>
      <c r="D42" s="64">
        <v>1</v>
      </c>
      <c r="E42" s="63">
        <v>2</v>
      </c>
      <c r="F42" s="48">
        <f t="shared" si="8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58</v>
      </c>
      <c r="C43" s="65">
        <v>1</v>
      </c>
      <c r="D43" s="64">
        <v>1</v>
      </c>
      <c r="E43" s="63">
        <v>2</v>
      </c>
      <c r="F43" s="48">
        <f t="shared" si="8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59</v>
      </c>
      <c r="C44" s="65"/>
      <c r="D44" s="64">
        <v>1</v>
      </c>
      <c r="E44" s="63">
        <v>1</v>
      </c>
      <c r="F44" s="48">
        <f t="shared" si="8"/>
        <v>0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52</v>
      </c>
      <c r="C45" s="65">
        <v>1</v>
      </c>
      <c r="D45" s="64"/>
      <c r="E45" s="63">
        <v>1</v>
      </c>
      <c r="F45" s="48">
        <f t="shared" si="8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55</v>
      </c>
      <c r="C46" s="65">
        <v>1</v>
      </c>
      <c r="D46" s="64"/>
      <c r="E46" s="63">
        <v>1</v>
      </c>
      <c r="F46" s="48">
        <f t="shared" si="8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47</v>
      </c>
      <c r="C47" s="65">
        <v>1</v>
      </c>
      <c r="D47" s="64"/>
      <c r="E47" s="63">
        <v>1</v>
      </c>
      <c r="F47" s="48">
        <f t="shared" si="8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35</v>
      </c>
      <c r="C48" s="65">
        <v>1</v>
      </c>
      <c r="D48" s="64"/>
      <c r="E48" s="63">
        <v>1</v>
      </c>
      <c r="F48" s="48">
        <f t="shared" si="8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43</v>
      </c>
      <c r="C49" s="65"/>
      <c r="D49" s="64">
        <v>1</v>
      </c>
      <c r="E49" s="63">
        <v>1</v>
      </c>
      <c r="F49" s="48">
        <f t="shared" si="8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63</v>
      </c>
      <c r="C50" s="65">
        <v>1</v>
      </c>
      <c r="D50" s="64"/>
      <c r="E50" s="63">
        <v>1</v>
      </c>
      <c r="F50" s="48">
        <f t="shared" si="8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51</v>
      </c>
      <c r="C51" s="65"/>
      <c r="D51" s="64">
        <v>1</v>
      </c>
      <c r="E51" s="63">
        <v>1</v>
      </c>
      <c r="F51" s="48">
        <f t="shared" si="8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45</v>
      </c>
      <c r="C52" s="65">
        <v>1</v>
      </c>
      <c r="D52" s="64"/>
      <c r="E52" s="63">
        <v>1</v>
      </c>
      <c r="F52" s="48">
        <f t="shared" si="8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73</v>
      </c>
      <c r="C53" s="65">
        <v>1</v>
      </c>
      <c r="D53" s="64"/>
      <c r="E53" s="63">
        <v>1</v>
      </c>
      <c r="F53" s="48">
        <f t="shared" si="8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48</v>
      </c>
      <c r="C54" s="65">
        <v>1</v>
      </c>
      <c r="D54" s="64"/>
      <c r="E54" s="63">
        <v>1</v>
      </c>
      <c r="F54" s="48">
        <f t="shared" si="8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50</v>
      </c>
      <c r="C55" s="65">
        <v>1</v>
      </c>
      <c r="D55" s="64"/>
      <c r="E55" s="63">
        <v>1</v>
      </c>
      <c r="F55" s="48">
        <f t="shared" si="8"/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66" t="s">
        <v>38</v>
      </c>
      <c r="C56" s="65"/>
      <c r="D56" s="64">
        <v>1</v>
      </c>
      <c r="E56" s="63">
        <v>1</v>
      </c>
      <c r="F56" s="48">
        <f t="shared" si="8"/>
        <v>0</v>
      </c>
      <c r="G56" s="38"/>
      <c r="H56" s="26"/>
      <c r="I56" s="34"/>
      <c r="J56" s="32"/>
      <c r="K56" s="32"/>
      <c r="L56" s="32"/>
      <c r="M56" s="32"/>
    </row>
    <row r="57" spans="1:13" ht="18" customHeight="1" x14ac:dyDescent="0.15">
      <c r="A57" s="36"/>
      <c r="B57" s="66" t="s">
        <v>74</v>
      </c>
      <c r="C57" s="65"/>
      <c r="D57" s="64">
        <v>1</v>
      </c>
      <c r="E57" s="63">
        <v>1</v>
      </c>
      <c r="F57" s="48">
        <f t="shared" si="8"/>
        <v>0</v>
      </c>
      <c r="G57" s="36"/>
      <c r="H57" s="26"/>
      <c r="I57" s="34" t="s">
        <v>68</v>
      </c>
      <c r="J57" s="32"/>
      <c r="K57" s="32"/>
      <c r="L57" s="32"/>
      <c r="M57" s="32"/>
    </row>
    <row r="58" spans="1:13" ht="15.75" x14ac:dyDescent="0.15">
      <c r="B58" s="82" t="s">
        <v>54</v>
      </c>
      <c r="C58" s="83">
        <v>1635</v>
      </c>
      <c r="D58" s="84">
        <v>808</v>
      </c>
      <c r="E58" s="85">
        <v>2443</v>
      </c>
      <c r="F58" s="38">
        <f>SUM(F5:F57)</f>
        <v>99.69999999999996</v>
      </c>
    </row>
    <row r="59" spans="1:13" ht="15.75" x14ac:dyDescent="0.15">
      <c r="B59" s="37"/>
      <c r="C59" s="35"/>
      <c r="D59" s="35"/>
      <c r="E59" s="35"/>
      <c r="F59" s="38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N3:O3"/>
    <mergeCell ref="B4:F4"/>
    <mergeCell ref="B1:E1"/>
    <mergeCell ref="B3:D3"/>
    <mergeCell ref="E3:F3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67"/>
  <sheetViews>
    <sheetView view="pageBreakPreview" topLeftCell="B1" zoomScale="85" zoomScaleNormal="85" zoomScaleSheetLayoutView="85" workbookViewId="0">
      <selection activeCell="J27" sqref="J27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17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9"/>
      <c r="B3" s="93" t="s">
        <v>11</v>
      </c>
      <c r="C3" s="94"/>
      <c r="D3" s="94"/>
      <c r="E3" s="95" t="s">
        <v>83</v>
      </c>
      <c r="F3" s="96"/>
      <c r="G3" s="49"/>
      <c r="H3" s="6"/>
      <c r="I3" s="6"/>
      <c r="J3" s="6"/>
      <c r="K3" s="6"/>
      <c r="L3" s="6"/>
      <c r="M3" s="6"/>
      <c r="N3" s="97"/>
      <c r="O3" s="9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50"/>
      <c r="B4" s="98" t="s">
        <v>12</v>
      </c>
      <c r="C4" s="99"/>
      <c r="D4" s="99"/>
      <c r="E4" s="99"/>
      <c r="F4" s="10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51" t="s">
        <v>65</v>
      </c>
      <c r="B5" s="45" t="s">
        <v>13</v>
      </c>
      <c r="C5" s="46" t="s">
        <v>14</v>
      </c>
      <c r="D5" s="46" t="s">
        <v>15</v>
      </c>
      <c r="E5" s="45" t="s">
        <v>16</v>
      </c>
      <c r="F5" s="47" t="s">
        <v>66</v>
      </c>
      <c r="G5" s="11"/>
      <c r="I5" s="16"/>
      <c r="J5" s="17"/>
      <c r="K5" s="17"/>
      <c r="L5" s="17"/>
      <c r="M5" s="18"/>
      <c r="AB5" s="22"/>
      <c r="AC5" s="22"/>
      <c r="AD5" s="22"/>
      <c r="AE5" s="22"/>
      <c r="AF5" s="22"/>
      <c r="AG5" s="22"/>
      <c r="AH5" s="7"/>
      <c r="AI5" s="7"/>
    </row>
    <row r="6" spans="1:35" ht="20.100000000000001" customHeight="1" x14ac:dyDescent="0.15">
      <c r="A6" s="54">
        <f t="shared" ref="A6:A14" si="0">RANK(E6,$E$6:$E$40)</f>
        <v>1</v>
      </c>
      <c r="B6" s="70" t="s">
        <v>29</v>
      </c>
      <c r="C6" s="69">
        <v>559</v>
      </c>
      <c r="D6" s="68">
        <v>192</v>
      </c>
      <c r="E6" s="67">
        <v>751</v>
      </c>
      <c r="F6" s="48">
        <f t="shared" ref="F6:F54" si="1">ROUND(E6/$E$56,3)*100</f>
        <v>30.599999999999998</v>
      </c>
      <c r="G6" s="18"/>
      <c r="I6" s="23"/>
      <c r="J6" s="24"/>
      <c r="K6" s="24"/>
      <c r="L6" s="17"/>
      <c r="M6" s="18"/>
      <c r="AB6" s="22"/>
      <c r="AC6" s="22"/>
      <c r="AD6" s="22"/>
      <c r="AE6" s="22"/>
      <c r="AF6" s="22"/>
      <c r="AG6" s="22"/>
      <c r="AH6" s="7"/>
      <c r="AI6" s="7"/>
    </row>
    <row r="7" spans="1:35" ht="20.100000000000001" customHeight="1" x14ac:dyDescent="0.15">
      <c r="A7" s="54">
        <f t="shared" si="0"/>
        <v>2</v>
      </c>
      <c r="B7" s="66" t="s">
        <v>22</v>
      </c>
      <c r="C7" s="65">
        <v>322</v>
      </c>
      <c r="D7" s="64">
        <v>191</v>
      </c>
      <c r="E7" s="63">
        <v>513</v>
      </c>
      <c r="F7" s="48">
        <f t="shared" si="1"/>
        <v>20.9</v>
      </c>
      <c r="G7" s="36"/>
      <c r="H7" s="26"/>
      <c r="I7" s="23"/>
      <c r="J7" s="24"/>
      <c r="K7" s="24"/>
      <c r="L7" s="17"/>
      <c r="M7" s="18"/>
      <c r="AB7" s="22"/>
      <c r="AC7" s="22"/>
      <c r="AD7" s="22"/>
      <c r="AE7" s="22"/>
      <c r="AF7" s="22"/>
      <c r="AG7" s="22"/>
      <c r="AH7" s="7"/>
      <c r="AI7" s="7"/>
    </row>
    <row r="8" spans="1:35" ht="20.100000000000001" customHeight="1" x14ac:dyDescent="0.15">
      <c r="A8" s="54">
        <f t="shared" si="0"/>
        <v>3</v>
      </c>
      <c r="B8" s="66" t="s">
        <v>1</v>
      </c>
      <c r="C8" s="65">
        <v>401</v>
      </c>
      <c r="D8" s="64">
        <v>87</v>
      </c>
      <c r="E8" s="63">
        <v>488</v>
      </c>
      <c r="F8" s="48">
        <f t="shared" si="1"/>
        <v>19.900000000000002</v>
      </c>
      <c r="G8" s="36"/>
      <c r="H8" s="26"/>
      <c r="I8" s="23"/>
      <c r="J8" s="24"/>
      <c r="K8" s="24"/>
      <c r="L8" s="17"/>
      <c r="M8" s="18"/>
      <c r="P8" s="31"/>
      <c r="Q8" s="31"/>
      <c r="R8" s="31"/>
      <c r="S8" s="31"/>
      <c r="AB8" s="22"/>
      <c r="AC8" s="22"/>
      <c r="AD8" s="22"/>
      <c r="AE8" s="22"/>
      <c r="AF8" s="22"/>
      <c r="AG8" s="22"/>
      <c r="AH8" s="7"/>
      <c r="AI8" s="7"/>
    </row>
    <row r="9" spans="1:35" ht="20.100000000000001" customHeight="1" x14ac:dyDescent="0.15">
      <c r="A9" s="54">
        <f t="shared" si="0"/>
        <v>4</v>
      </c>
      <c r="B9" s="66" t="s">
        <v>20</v>
      </c>
      <c r="C9" s="65">
        <v>76</v>
      </c>
      <c r="D9" s="64">
        <v>86</v>
      </c>
      <c r="E9" s="63">
        <v>162</v>
      </c>
      <c r="F9" s="48">
        <f t="shared" si="1"/>
        <v>6.6000000000000005</v>
      </c>
      <c r="G9" s="36"/>
      <c r="H9" s="26"/>
      <c r="I9" s="23"/>
      <c r="J9" s="24"/>
      <c r="K9" s="24"/>
      <c r="L9" s="17"/>
      <c r="M9" s="18"/>
      <c r="AB9" s="22"/>
      <c r="AC9" s="22"/>
      <c r="AD9" s="22"/>
      <c r="AE9" s="22"/>
      <c r="AF9" s="22"/>
      <c r="AG9" s="22"/>
      <c r="AH9" s="22"/>
      <c r="AI9" s="7"/>
    </row>
    <row r="10" spans="1:35" ht="20.100000000000001" customHeight="1" x14ac:dyDescent="0.15">
      <c r="A10" s="54">
        <f t="shared" si="0"/>
        <v>5</v>
      </c>
      <c r="B10" s="66" t="s">
        <v>0</v>
      </c>
      <c r="C10" s="65">
        <v>32</v>
      </c>
      <c r="D10" s="64">
        <v>117</v>
      </c>
      <c r="E10" s="63">
        <v>149</v>
      </c>
      <c r="F10" s="48">
        <f t="shared" si="1"/>
        <v>6.1</v>
      </c>
      <c r="G10" s="36"/>
      <c r="H10" s="26"/>
      <c r="I10" s="23"/>
      <c r="J10" s="24"/>
      <c r="K10" s="24"/>
      <c r="L10" s="17"/>
      <c r="M10" s="18"/>
    </row>
    <row r="11" spans="1:35" ht="20.100000000000001" customHeight="1" x14ac:dyDescent="0.15">
      <c r="A11" s="54">
        <f t="shared" si="0"/>
        <v>6</v>
      </c>
      <c r="B11" s="66" t="s">
        <v>21</v>
      </c>
      <c r="C11" s="65">
        <v>41</v>
      </c>
      <c r="D11" s="64">
        <v>57</v>
      </c>
      <c r="E11" s="63">
        <v>98</v>
      </c>
      <c r="F11" s="48">
        <f t="shared" si="1"/>
        <v>4</v>
      </c>
      <c r="G11" s="36"/>
      <c r="H11" s="26"/>
      <c r="I11" s="23"/>
      <c r="J11" s="24"/>
      <c r="K11" s="24"/>
      <c r="L11" s="17"/>
      <c r="M11" s="18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54">
        <f t="shared" si="0"/>
        <v>7</v>
      </c>
      <c r="B12" s="66" t="s">
        <v>25</v>
      </c>
      <c r="C12" s="65">
        <v>41</v>
      </c>
      <c r="D12" s="64">
        <v>18</v>
      </c>
      <c r="E12" s="63">
        <v>59</v>
      </c>
      <c r="F12" s="48">
        <f t="shared" si="1"/>
        <v>2.4</v>
      </c>
      <c r="G12" s="36"/>
      <c r="H12" s="26"/>
      <c r="I12" s="23"/>
      <c r="J12" s="24"/>
      <c r="K12" s="24"/>
      <c r="L12" s="17"/>
      <c r="M12" s="18"/>
      <c r="N12" s="31"/>
      <c r="O12" s="31"/>
      <c r="T12" s="31"/>
    </row>
    <row r="13" spans="1:35" ht="20.100000000000001" customHeight="1" x14ac:dyDescent="0.15">
      <c r="A13" s="54">
        <f t="shared" si="0"/>
        <v>8</v>
      </c>
      <c r="B13" s="66" t="s">
        <v>27</v>
      </c>
      <c r="C13" s="65">
        <v>13</v>
      </c>
      <c r="D13" s="64">
        <v>10</v>
      </c>
      <c r="E13" s="63">
        <v>23</v>
      </c>
      <c r="F13" s="48">
        <f t="shared" si="1"/>
        <v>0.89999999999999991</v>
      </c>
      <c r="G13" s="36"/>
      <c r="H13" s="26"/>
      <c r="I13" s="23"/>
      <c r="J13" s="24"/>
      <c r="K13" s="24"/>
      <c r="L13" s="17"/>
      <c r="M13" s="18"/>
    </row>
    <row r="14" spans="1:35" ht="20.100000000000001" customHeight="1" x14ac:dyDescent="0.15">
      <c r="A14" s="54">
        <f t="shared" si="0"/>
        <v>9</v>
      </c>
      <c r="B14" s="66" t="s">
        <v>24</v>
      </c>
      <c r="C14" s="65">
        <v>14</v>
      </c>
      <c r="D14" s="64">
        <v>6</v>
      </c>
      <c r="E14" s="63">
        <v>20</v>
      </c>
      <c r="F14" s="48">
        <f t="shared" si="1"/>
        <v>0.8</v>
      </c>
      <c r="G14" s="36"/>
      <c r="H14" s="26"/>
      <c r="I14" s="27"/>
      <c r="J14" s="24"/>
      <c r="K14" s="24"/>
      <c r="L14" s="24"/>
      <c r="M14" s="28"/>
    </row>
    <row r="15" spans="1:35" ht="20.100000000000001" customHeight="1" x14ac:dyDescent="0.15">
      <c r="A15" s="54"/>
      <c r="B15" s="66" t="s">
        <v>39</v>
      </c>
      <c r="C15" s="65">
        <v>16</v>
      </c>
      <c r="D15" s="64"/>
      <c r="E15" s="63">
        <v>16</v>
      </c>
      <c r="F15" s="48">
        <f t="shared" si="1"/>
        <v>0.70000000000000007</v>
      </c>
      <c r="G15" s="36"/>
      <c r="H15" s="26"/>
      <c r="I15" s="27"/>
      <c r="J15" s="24"/>
      <c r="K15" s="24"/>
      <c r="L15" s="24"/>
      <c r="M15" s="28"/>
    </row>
    <row r="16" spans="1:35" ht="20.100000000000001" customHeight="1" x14ac:dyDescent="0.15">
      <c r="A16" s="54">
        <f t="shared" ref="A16:A38" si="2">RANK(E16,$E$6:$E$40)</f>
        <v>10</v>
      </c>
      <c r="B16" s="66" t="s">
        <v>34</v>
      </c>
      <c r="C16" s="65">
        <v>15</v>
      </c>
      <c r="D16" s="64">
        <v>1</v>
      </c>
      <c r="E16" s="63">
        <v>16</v>
      </c>
      <c r="F16" s="48">
        <f t="shared" si="1"/>
        <v>0.70000000000000007</v>
      </c>
      <c r="G16" s="36"/>
      <c r="H16" s="26"/>
      <c r="I16" s="27"/>
      <c r="J16" s="24"/>
      <c r="K16" s="24"/>
      <c r="L16" s="24"/>
      <c r="M16" s="28"/>
      <c r="N16" s="15"/>
    </row>
    <row r="17" spans="1:19" ht="20.100000000000001" customHeight="1" thickBot="1" x14ac:dyDescent="0.2">
      <c r="A17" s="54">
        <f t="shared" si="2"/>
        <v>12</v>
      </c>
      <c r="B17" s="66" t="s">
        <v>5</v>
      </c>
      <c r="C17" s="65">
        <v>11</v>
      </c>
      <c r="D17" s="64">
        <v>2</v>
      </c>
      <c r="E17" s="63">
        <v>13</v>
      </c>
      <c r="F17" s="48">
        <f t="shared" si="1"/>
        <v>0.5</v>
      </c>
      <c r="G17" s="36"/>
      <c r="H17" s="55" t="s">
        <v>26</v>
      </c>
      <c r="I17" s="12" t="s">
        <v>13</v>
      </c>
      <c r="J17" s="13" t="s">
        <v>14</v>
      </c>
      <c r="K17" s="13" t="s">
        <v>15</v>
      </c>
      <c r="L17" s="12" t="s">
        <v>16</v>
      </c>
      <c r="M17" s="14" t="s">
        <v>66</v>
      </c>
      <c r="N17" s="22"/>
      <c r="O17" s="4"/>
      <c r="P17" s="7"/>
    </row>
    <row r="18" spans="1:19" ht="20.100000000000001" customHeight="1" thickTop="1" thickBot="1" x14ac:dyDescent="0.2">
      <c r="A18" s="54">
        <f t="shared" si="2"/>
        <v>12</v>
      </c>
      <c r="B18" s="66" t="s">
        <v>4</v>
      </c>
      <c r="C18" s="65">
        <v>11</v>
      </c>
      <c r="D18" s="64">
        <v>2</v>
      </c>
      <c r="E18" s="63">
        <v>13</v>
      </c>
      <c r="F18" s="48">
        <f t="shared" si="1"/>
        <v>0.5</v>
      </c>
      <c r="G18" s="36"/>
      <c r="H18" s="56">
        <v>1</v>
      </c>
      <c r="I18" s="19" t="str">
        <f t="shared" ref="I18:K26" si="3">B6</f>
        <v>ミャンマー</v>
      </c>
      <c r="J18" s="20">
        <f t="shared" si="3"/>
        <v>559</v>
      </c>
      <c r="K18" s="20">
        <f t="shared" si="3"/>
        <v>192</v>
      </c>
      <c r="L18" s="20">
        <f t="shared" ref="L18:L26" si="4">J18+K18</f>
        <v>751</v>
      </c>
      <c r="M18" s="59">
        <f>ROUND(L18/$E$56,3)*100</f>
        <v>30.599999999999998</v>
      </c>
      <c r="N18" s="22"/>
      <c r="O18" s="17"/>
      <c r="P18" s="7"/>
    </row>
    <row r="19" spans="1:19" ht="20.100000000000001" customHeight="1" thickTop="1" thickBot="1" x14ac:dyDescent="0.2">
      <c r="A19" s="54">
        <f t="shared" si="2"/>
        <v>14</v>
      </c>
      <c r="B19" s="66" t="s">
        <v>37</v>
      </c>
      <c r="C19" s="65">
        <v>9</v>
      </c>
      <c r="D19" s="64">
        <v>3</v>
      </c>
      <c r="E19" s="63">
        <v>12</v>
      </c>
      <c r="F19" s="48">
        <f t="shared" si="1"/>
        <v>0.5</v>
      </c>
      <c r="G19" s="36"/>
      <c r="H19" s="56">
        <v>2</v>
      </c>
      <c r="I19" s="19" t="str">
        <f t="shared" si="3"/>
        <v>ベトナム</v>
      </c>
      <c r="J19" s="20">
        <f t="shared" si="3"/>
        <v>322</v>
      </c>
      <c r="K19" s="20">
        <f t="shared" si="3"/>
        <v>191</v>
      </c>
      <c r="L19" s="20">
        <f t="shared" si="4"/>
        <v>513</v>
      </c>
      <c r="M19" s="59">
        <f t="shared" ref="M19:M27" si="5">ROUND(L19/$E$56,3)*100</f>
        <v>20.9</v>
      </c>
      <c r="N19" s="22"/>
      <c r="O19" s="7"/>
      <c r="P19" s="4"/>
      <c r="Q19" s="32"/>
      <c r="R19" s="33"/>
      <c r="S19" s="33"/>
    </row>
    <row r="20" spans="1:19" ht="20.100000000000001" customHeight="1" thickTop="1" thickBot="1" x14ac:dyDescent="0.2">
      <c r="A20" s="54">
        <f t="shared" si="2"/>
        <v>15</v>
      </c>
      <c r="B20" s="66" t="s">
        <v>2</v>
      </c>
      <c r="C20" s="65">
        <v>8</v>
      </c>
      <c r="D20" s="64">
        <v>3</v>
      </c>
      <c r="E20" s="63">
        <v>11</v>
      </c>
      <c r="F20" s="48">
        <f t="shared" si="1"/>
        <v>0.4</v>
      </c>
      <c r="G20" s="36"/>
      <c r="H20" s="56">
        <v>3</v>
      </c>
      <c r="I20" s="19" t="str">
        <f t="shared" si="3"/>
        <v>インドネシア</v>
      </c>
      <c r="J20" s="20">
        <f t="shared" si="3"/>
        <v>401</v>
      </c>
      <c r="K20" s="20">
        <f t="shared" si="3"/>
        <v>87</v>
      </c>
      <c r="L20" s="20">
        <f>J20+K20</f>
        <v>488</v>
      </c>
      <c r="M20" s="59">
        <f t="shared" si="5"/>
        <v>19.900000000000002</v>
      </c>
      <c r="N20" s="22"/>
      <c r="O20" s="7"/>
      <c r="P20" s="7"/>
    </row>
    <row r="21" spans="1:19" ht="20.100000000000001" customHeight="1" thickTop="1" thickBot="1" x14ac:dyDescent="0.2">
      <c r="A21" s="54">
        <f t="shared" si="2"/>
        <v>16</v>
      </c>
      <c r="B21" s="66" t="s">
        <v>8</v>
      </c>
      <c r="C21" s="65">
        <v>6</v>
      </c>
      <c r="D21" s="64">
        <v>4</v>
      </c>
      <c r="E21" s="63">
        <v>10</v>
      </c>
      <c r="F21" s="48">
        <f t="shared" si="1"/>
        <v>0.4</v>
      </c>
      <c r="G21" s="36"/>
      <c r="H21" s="56">
        <v>4</v>
      </c>
      <c r="I21" s="19" t="str">
        <f t="shared" si="3"/>
        <v>韓国</v>
      </c>
      <c r="J21" s="20">
        <f t="shared" si="3"/>
        <v>76</v>
      </c>
      <c r="K21" s="20">
        <f t="shared" si="3"/>
        <v>86</v>
      </c>
      <c r="L21" s="20">
        <f t="shared" si="4"/>
        <v>162</v>
      </c>
      <c r="M21" s="59">
        <f t="shared" si="5"/>
        <v>6.6000000000000005</v>
      </c>
      <c r="N21" s="22"/>
      <c r="O21" s="7"/>
      <c r="P21" s="7"/>
    </row>
    <row r="22" spans="1:19" ht="20.100000000000001" customHeight="1" thickTop="1" thickBot="1" x14ac:dyDescent="0.2">
      <c r="A22" s="54">
        <f t="shared" si="2"/>
        <v>17</v>
      </c>
      <c r="B22" s="66" t="s">
        <v>31</v>
      </c>
      <c r="C22" s="65">
        <v>7</v>
      </c>
      <c r="D22" s="64">
        <v>2</v>
      </c>
      <c r="E22" s="63">
        <v>9</v>
      </c>
      <c r="F22" s="48">
        <f t="shared" si="1"/>
        <v>0.4</v>
      </c>
      <c r="G22" s="36"/>
      <c r="H22" s="56">
        <v>5</v>
      </c>
      <c r="I22" s="19" t="str">
        <f t="shared" si="3"/>
        <v>フィリピン</v>
      </c>
      <c r="J22" s="20">
        <f t="shared" si="3"/>
        <v>32</v>
      </c>
      <c r="K22" s="20">
        <f t="shared" si="3"/>
        <v>117</v>
      </c>
      <c r="L22" s="20">
        <f>J22+K22</f>
        <v>149</v>
      </c>
      <c r="M22" s="59">
        <f t="shared" si="5"/>
        <v>6.1</v>
      </c>
      <c r="O22" s="7"/>
      <c r="P22" s="7"/>
    </row>
    <row r="23" spans="1:19" ht="20.100000000000001" customHeight="1" thickTop="1" thickBot="1" x14ac:dyDescent="0.2">
      <c r="A23" s="54">
        <f t="shared" si="2"/>
        <v>17</v>
      </c>
      <c r="B23" s="66" t="s">
        <v>30</v>
      </c>
      <c r="C23" s="65">
        <v>6</v>
      </c>
      <c r="D23" s="64">
        <v>3</v>
      </c>
      <c r="E23" s="63">
        <v>9</v>
      </c>
      <c r="F23" s="48">
        <f t="shared" si="1"/>
        <v>0.4</v>
      </c>
      <c r="G23" s="36"/>
      <c r="H23" s="56">
        <v>6</v>
      </c>
      <c r="I23" s="19" t="str">
        <f t="shared" si="3"/>
        <v>中国</v>
      </c>
      <c r="J23" s="20">
        <f t="shared" si="3"/>
        <v>41</v>
      </c>
      <c r="K23" s="20">
        <f t="shared" si="3"/>
        <v>57</v>
      </c>
      <c r="L23" s="20">
        <f t="shared" si="4"/>
        <v>98</v>
      </c>
      <c r="M23" s="59">
        <f t="shared" si="5"/>
        <v>4</v>
      </c>
      <c r="O23" s="7"/>
      <c r="P23" s="7"/>
    </row>
    <row r="24" spans="1:19" ht="20.100000000000001" customHeight="1" thickTop="1" thickBot="1" x14ac:dyDescent="0.2">
      <c r="A24" s="54">
        <f t="shared" si="2"/>
        <v>19</v>
      </c>
      <c r="B24" s="66" t="s">
        <v>3</v>
      </c>
      <c r="C24" s="65">
        <v>6</v>
      </c>
      <c r="D24" s="64">
        <v>1</v>
      </c>
      <c r="E24" s="63">
        <v>7</v>
      </c>
      <c r="F24" s="48">
        <f t="shared" si="1"/>
        <v>0.3</v>
      </c>
      <c r="G24" s="36"/>
      <c r="H24" s="56">
        <v>7</v>
      </c>
      <c r="I24" s="19" t="str">
        <f t="shared" si="3"/>
        <v>ネパール</v>
      </c>
      <c r="J24" s="20">
        <f t="shared" si="3"/>
        <v>41</v>
      </c>
      <c r="K24" s="20">
        <f t="shared" si="3"/>
        <v>18</v>
      </c>
      <c r="L24" s="20">
        <f t="shared" si="4"/>
        <v>59</v>
      </c>
      <c r="M24" s="59">
        <f t="shared" si="5"/>
        <v>2.4</v>
      </c>
      <c r="O24" s="7"/>
      <c r="P24" s="7"/>
    </row>
    <row r="25" spans="1:19" ht="20.100000000000001" customHeight="1" thickTop="1" thickBot="1" x14ac:dyDescent="0.2">
      <c r="A25" s="54">
        <f t="shared" si="2"/>
        <v>19</v>
      </c>
      <c r="B25" s="66" t="s">
        <v>41</v>
      </c>
      <c r="C25" s="65">
        <v>6</v>
      </c>
      <c r="D25" s="64">
        <v>1</v>
      </c>
      <c r="E25" s="63">
        <v>7</v>
      </c>
      <c r="F25" s="48">
        <f t="shared" si="1"/>
        <v>0.3</v>
      </c>
      <c r="G25" s="36"/>
      <c r="H25" s="56">
        <v>8</v>
      </c>
      <c r="I25" s="19" t="str">
        <f t="shared" si="3"/>
        <v>アフガニスタン</v>
      </c>
      <c r="J25" s="20">
        <f t="shared" si="3"/>
        <v>13</v>
      </c>
      <c r="K25" s="20">
        <f t="shared" si="3"/>
        <v>10</v>
      </c>
      <c r="L25" s="20">
        <f t="shared" si="4"/>
        <v>23</v>
      </c>
      <c r="M25" s="59">
        <f t="shared" si="5"/>
        <v>0.89999999999999991</v>
      </c>
      <c r="O25" s="7"/>
      <c r="P25" s="7"/>
    </row>
    <row r="26" spans="1:19" ht="20.100000000000001" customHeight="1" thickTop="1" thickBot="1" x14ac:dyDescent="0.2">
      <c r="A26" s="54">
        <f t="shared" si="2"/>
        <v>21</v>
      </c>
      <c r="B26" s="66" t="s">
        <v>40</v>
      </c>
      <c r="C26" s="65">
        <v>5</v>
      </c>
      <c r="D26" s="64">
        <v>1</v>
      </c>
      <c r="E26" s="63">
        <v>6</v>
      </c>
      <c r="F26" s="48">
        <f t="shared" si="1"/>
        <v>0.2</v>
      </c>
      <c r="G26" s="36"/>
      <c r="H26" s="57"/>
      <c r="I26" s="19" t="str">
        <f t="shared" si="3"/>
        <v>朝鮮</v>
      </c>
      <c r="J26" s="20">
        <f t="shared" si="3"/>
        <v>14</v>
      </c>
      <c r="K26" s="20">
        <f t="shared" si="3"/>
        <v>6</v>
      </c>
      <c r="L26" s="20">
        <f t="shared" si="4"/>
        <v>20</v>
      </c>
      <c r="M26" s="59">
        <f t="shared" si="5"/>
        <v>0.8</v>
      </c>
      <c r="O26" s="7"/>
      <c r="P26" s="7"/>
    </row>
    <row r="27" spans="1:19" ht="20.100000000000001" customHeight="1" thickTop="1" x14ac:dyDescent="0.15">
      <c r="A27" s="54">
        <f t="shared" si="2"/>
        <v>22</v>
      </c>
      <c r="B27" s="66" t="s">
        <v>36</v>
      </c>
      <c r="C27" s="65">
        <v>2</v>
      </c>
      <c r="D27" s="64">
        <v>3</v>
      </c>
      <c r="E27" s="63">
        <v>5</v>
      </c>
      <c r="F27" s="48">
        <f t="shared" si="1"/>
        <v>0.2</v>
      </c>
      <c r="G27" s="36"/>
      <c r="H27" s="53"/>
      <c r="I27" s="43" t="s">
        <v>28</v>
      </c>
      <c r="J27" s="44">
        <f>C56-SUM(J18:J26)</f>
        <v>141</v>
      </c>
      <c r="K27" s="44">
        <f>D56-SUM(K18:K26)</f>
        <v>52</v>
      </c>
      <c r="L27" s="42">
        <f>SUM(J27:K27)</f>
        <v>193</v>
      </c>
      <c r="M27" s="59">
        <f t="shared" si="5"/>
        <v>7.9</v>
      </c>
      <c r="O27" s="7"/>
      <c r="P27" s="7"/>
    </row>
    <row r="28" spans="1:19" ht="20.100000000000001" customHeight="1" x14ac:dyDescent="0.15">
      <c r="A28" s="54">
        <f t="shared" si="2"/>
        <v>22</v>
      </c>
      <c r="B28" s="66" t="s">
        <v>61</v>
      </c>
      <c r="C28" s="65">
        <v>3</v>
      </c>
      <c r="D28" s="64">
        <v>2</v>
      </c>
      <c r="E28" s="63">
        <v>5</v>
      </c>
      <c r="F28" s="48">
        <f t="shared" si="1"/>
        <v>0.2</v>
      </c>
      <c r="G28" s="52"/>
      <c r="H28" s="26"/>
      <c r="J28" s="29">
        <f>SUM(J18:J27)</f>
        <v>1640</v>
      </c>
      <c r="K28" s="29">
        <f>SUM(K18:K27)</f>
        <v>816</v>
      </c>
      <c r="L28" s="61">
        <f>SUM(L18:L27)</f>
        <v>2456</v>
      </c>
      <c r="M28" s="62">
        <f>ROUND(L28/$E$56,3)*100</f>
        <v>100</v>
      </c>
      <c r="N28" s="7"/>
      <c r="O28" s="7"/>
      <c r="P28" s="7"/>
    </row>
    <row r="29" spans="1:19" ht="20.100000000000001" customHeight="1" x14ac:dyDescent="0.15">
      <c r="A29" s="54">
        <f t="shared" si="2"/>
        <v>24</v>
      </c>
      <c r="B29" s="66" t="s">
        <v>23</v>
      </c>
      <c r="C29" s="65"/>
      <c r="D29" s="64">
        <v>4</v>
      </c>
      <c r="E29" s="63">
        <v>4</v>
      </c>
      <c r="F29" s="48">
        <f t="shared" si="1"/>
        <v>0.2</v>
      </c>
      <c r="G29" s="52"/>
      <c r="H29" s="26"/>
      <c r="J29" s="29"/>
      <c r="K29" s="29"/>
      <c r="L29" s="29"/>
      <c r="M29" s="30"/>
    </row>
    <row r="30" spans="1:19" ht="20.100000000000001" customHeight="1" x14ac:dyDescent="0.15">
      <c r="A30" s="54">
        <f t="shared" si="2"/>
        <v>24</v>
      </c>
      <c r="B30" s="66" t="s">
        <v>32</v>
      </c>
      <c r="C30" s="65">
        <v>2</v>
      </c>
      <c r="D30" s="64">
        <v>2</v>
      </c>
      <c r="E30" s="63">
        <v>4</v>
      </c>
      <c r="F30" s="48">
        <f t="shared" si="1"/>
        <v>0.2</v>
      </c>
      <c r="G30" s="52"/>
      <c r="H30" s="26"/>
      <c r="J30" s="29"/>
      <c r="K30" s="29"/>
      <c r="L30" s="29"/>
      <c r="M30" s="30"/>
    </row>
    <row r="31" spans="1:19" ht="20.100000000000001" customHeight="1" x14ac:dyDescent="0.15">
      <c r="A31" s="54">
        <f t="shared" si="2"/>
        <v>24</v>
      </c>
      <c r="B31" s="66" t="s">
        <v>6</v>
      </c>
      <c r="C31" s="65">
        <v>1</v>
      </c>
      <c r="D31" s="64">
        <v>3</v>
      </c>
      <c r="E31" s="63">
        <v>4</v>
      </c>
      <c r="F31" s="48">
        <f t="shared" si="1"/>
        <v>0.2</v>
      </c>
      <c r="G31" s="52"/>
      <c r="H31" s="26"/>
      <c r="J31" s="29"/>
      <c r="K31" s="29"/>
      <c r="L31" s="29"/>
      <c r="M31" s="30"/>
    </row>
    <row r="32" spans="1:19" ht="20.100000000000001" customHeight="1" x14ac:dyDescent="0.15">
      <c r="A32" s="54">
        <f t="shared" si="2"/>
        <v>24</v>
      </c>
      <c r="B32" s="66" t="s">
        <v>42</v>
      </c>
      <c r="C32" s="65">
        <v>3</v>
      </c>
      <c r="D32" s="64">
        <v>1</v>
      </c>
      <c r="E32" s="63">
        <v>4</v>
      </c>
      <c r="F32" s="48">
        <f t="shared" si="1"/>
        <v>0.2</v>
      </c>
      <c r="G32" s="52"/>
      <c r="H32" s="26"/>
      <c r="J32" s="29"/>
      <c r="K32" s="29"/>
      <c r="L32" s="29"/>
      <c r="M32" s="30"/>
    </row>
    <row r="33" spans="1:13" ht="20.100000000000001" customHeight="1" x14ac:dyDescent="0.15">
      <c r="A33" s="54">
        <f t="shared" si="2"/>
        <v>28</v>
      </c>
      <c r="B33" s="66" t="s">
        <v>7</v>
      </c>
      <c r="C33" s="65">
        <v>2</v>
      </c>
      <c r="D33" s="64">
        <v>1</v>
      </c>
      <c r="E33" s="63">
        <v>3</v>
      </c>
      <c r="F33" s="48">
        <f t="shared" si="1"/>
        <v>0.1</v>
      </c>
      <c r="G33" s="52"/>
      <c r="H33" s="26"/>
      <c r="J33" s="29"/>
      <c r="K33" s="29"/>
      <c r="L33" s="29"/>
      <c r="M33" s="30"/>
    </row>
    <row r="34" spans="1:13" ht="20.100000000000001" customHeight="1" x14ac:dyDescent="0.15">
      <c r="A34" s="54">
        <f t="shared" si="2"/>
        <v>28</v>
      </c>
      <c r="B34" s="66" t="s">
        <v>10</v>
      </c>
      <c r="C34" s="65">
        <v>2</v>
      </c>
      <c r="D34" s="64">
        <v>1</v>
      </c>
      <c r="E34" s="63">
        <v>3</v>
      </c>
      <c r="F34" s="48">
        <f t="shared" si="1"/>
        <v>0.1</v>
      </c>
      <c r="G34" s="52"/>
      <c r="H34" s="26"/>
      <c r="J34" s="29"/>
      <c r="K34" s="29"/>
      <c r="L34" s="29"/>
      <c r="M34" s="30"/>
    </row>
    <row r="35" spans="1:13" ht="20.100000000000001" customHeight="1" x14ac:dyDescent="0.15">
      <c r="A35" s="54">
        <f t="shared" si="2"/>
        <v>28</v>
      </c>
      <c r="B35" s="66" t="s">
        <v>57</v>
      </c>
      <c r="C35" s="65">
        <v>2</v>
      </c>
      <c r="D35" s="64">
        <v>1</v>
      </c>
      <c r="E35" s="63">
        <v>3</v>
      </c>
      <c r="F35" s="48">
        <f t="shared" si="1"/>
        <v>0.1</v>
      </c>
      <c r="G35" s="52"/>
      <c r="H35" s="26"/>
      <c r="J35" s="29"/>
      <c r="K35" s="29"/>
      <c r="L35" s="29"/>
      <c r="M35" s="30"/>
    </row>
    <row r="36" spans="1:13" ht="18.75" customHeight="1" x14ac:dyDescent="0.15">
      <c r="A36" s="54">
        <f t="shared" si="2"/>
        <v>28</v>
      </c>
      <c r="B36" s="66" t="s">
        <v>33</v>
      </c>
      <c r="C36" s="65">
        <v>2</v>
      </c>
      <c r="D36" s="64">
        <v>1</v>
      </c>
      <c r="E36" s="63">
        <v>3</v>
      </c>
      <c r="F36" s="48">
        <f t="shared" si="1"/>
        <v>0.1</v>
      </c>
      <c r="G36" s="52"/>
      <c r="H36" s="26"/>
      <c r="J36" s="29"/>
      <c r="K36" s="29"/>
      <c r="L36" s="29"/>
      <c r="M36" s="30"/>
    </row>
    <row r="37" spans="1:13" ht="20.100000000000001" customHeight="1" x14ac:dyDescent="0.15">
      <c r="A37" s="54">
        <f t="shared" si="2"/>
        <v>32</v>
      </c>
      <c r="B37" s="66" t="s">
        <v>62</v>
      </c>
      <c r="C37" s="65">
        <v>1</v>
      </c>
      <c r="D37" s="64">
        <v>1</v>
      </c>
      <c r="E37" s="63">
        <v>2</v>
      </c>
      <c r="F37" s="48">
        <f t="shared" si="1"/>
        <v>0.1</v>
      </c>
      <c r="G37" s="52"/>
      <c r="H37" s="26"/>
      <c r="J37" s="29"/>
      <c r="K37" s="29"/>
      <c r="L37" s="29"/>
      <c r="M37" s="30"/>
    </row>
    <row r="38" spans="1:13" ht="20.100000000000001" customHeight="1" x14ac:dyDescent="0.15">
      <c r="A38" s="54">
        <f t="shared" si="2"/>
        <v>32</v>
      </c>
      <c r="B38" s="66" t="s">
        <v>46</v>
      </c>
      <c r="C38" s="65">
        <v>2</v>
      </c>
      <c r="D38" s="64"/>
      <c r="E38" s="63">
        <v>2</v>
      </c>
      <c r="F38" s="48">
        <f t="shared" si="1"/>
        <v>0.1</v>
      </c>
      <c r="G38" s="52"/>
      <c r="H38" s="26"/>
      <c r="J38" s="29"/>
      <c r="K38" s="29"/>
      <c r="L38" s="29"/>
      <c r="M38" s="30"/>
    </row>
    <row r="39" spans="1:13" ht="20.100000000000001" customHeight="1" x14ac:dyDescent="0.15">
      <c r="A39" s="54">
        <f>RANK(E40,$E$6:$E$40)</f>
        <v>32</v>
      </c>
      <c r="B39" s="66" t="s">
        <v>9</v>
      </c>
      <c r="C39" s="65"/>
      <c r="D39" s="64">
        <v>2</v>
      </c>
      <c r="E39" s="63">
        <v>2</v>
      </c>
      <c r="F39" s="48">
        <f t="shared" si="1"/>
        <v>0.1</v>
      </c>
      <c r="G39" s="52"/>
      <c r="H39" s="26"/>
      <c r="J39" s="29"/>
      <c r="K39" s="29"/>
      <c r="L39" s="29"/>
      <c r="M39" s="30"/>
    </row>
    <row r="40" spans="1:13" ht="24" customHeight="1" x14ac:dyDescent="0.15">
      <c r="A40" s="54"/>
      <c r="B40" s="66" t="s">
        <v>53</v>
      </c>
      <c r="C40" s="65">
        <v>1</v>
      </c>
      <c r="D40" s="64">
        <v>1</v>
      </c>
      <c r="E40" s="63">
        <v>2</v>
      </c>
      <c r="F40" s="48">
        <f t="shared" si="1"/>
        <v>0.1</v>
      </c>
      <c r="G40" s="52"/>
      <c r="H40" s="26"/>
      <c r="J40" s="29"/>
      <c r="K40" s="29"/>
      <c r="L40" s="29"/>
      <c r="M40" s="30"/>
    </row>
    <row r="41" spans="1:13" ht="25.5" customHeight="1" x14ac:dyDescent="0.15">
      <c r="A41" s="54"/>
      <c r="B41" s="66" t="s">
        <v>52</v>
      </c>
      <c r="C41" s="65">
        <v>2</v>
      </c>
      <c r="D41" s="64"/>
      <c r="E41" s="63">
        <v>2</v>
      </c>
      <c r="F41" s="48">
        <f t="shared" si="1"/>
        <v>0.1</v>
      </c>
      <c r="G41" s="52"/>
      <c r="H41" s="26"/>
      <c r="J41" s="29"/>
      <c r="K41" s="29"/>
      <c r="L41" s="29"/>
      <c r="M41" s="30"/>
    </row>
    <row r="42" spans="1:13" ht="25.5" customHeight="1" x14ac:dyDescent="0.15">
      <c r="A42" s="54"/>
      <c r="B42" s="66" t="s">
        <v>50</v>
      </c>
      <c r="C42" s="65">
        <v>1</v>
      </c>
      <c r="D42" s="64">
        <v>1</v>
      </c>
      <c r="E42" s="63">
        <v>2</v>
      </c>
      <c r="F42" s="48">
        <f t="shared" si="1"/>
        <v>0.1</v>
      </c>
      <c r="G42" s="52"/>
      <c r="H42" s="26"/>
      <c r="J42" s="29"/>
      <c r="K42" s="29"/>
      <c r="L42" s="29"/>
      <c r="M42" s="30"/>
    </row>
    <row r="43" spans="1:13" ht="25.5" customHeight="1" x14ac:dyDescent="0.15">
      <c r="A43" s="54"/>
      <c r="B43" s="66" t="s">
        <v>44</v>
      </c>
      <c r="C43" s="65">
        <v>2</v>
      </c>
      <c r="D43" s="64"/>
      <c r="E43" s="63">
        <v>2</v>
      </c>
      <c r="F43" s="48">
        <f t="shared" si="1"/>
        <v>0.1</v>
      </c>
      <c r="G43" s="52"/>
      <c r="H43" s="26"/>
      <c r="J43" s="29"/>
      <c r="K43" s="29"/>
      <c r="L43" s="29"/>
      <c r="M43" s="30"/>
    </row>
    <row r="44" spans="1:13" ht="25.5" customHeight="1" x14ac:dyDescent="0.15">
      <c r="A44" s="54"/>
      <c r="B44" s="66" t="s">
        <v>74</v>
      </c>
      <c r="C44" s="65"/>
      <c r="D44" s="64">
        <v>1</v>
      </c>
      <c r="E44" s="63">
        <v>1</v>
      </c>
      <c r="F44" s="48">
        <f t="shared" si="1"/>
        <v>0</v>
      </c>
      <c r="G44" s="52"/>
      <c r="H44" s="26"/>
      <c r="J44" s="29"/>
      <c r="K44" s="29"/>
      <c r="L44" s="29"/>
      <c r="M44" s="30"/>
    </row>
    <row r="45" spans="1:13" ht="16.5" x14ac:dyDescent="0.15">
      <c r="A45" s="54"/>
      <c r="B45" s="66" t="s">
        <v>63</v>
      </c>
      <c r="C45" s="65"/>
      <c r="D45" s="64">
        <v>1</v>
      </c>
      <c r="E45" s="63">
        <v>1</v>
      </c>
      <c r="F45" s="48">
        <f t="shared" si="1"/>
        <v>0</v>
      </c>
      <c r="G45" s="52"/>
      <c r="H45" s="26"/>
      <c r="J45" s="29"/>
      <c r="K45" s="29"/>
      <c r="L45" s="29"/>
      <c r="M45" s="30"/>
    </row>
    <row r="46" spans="1:13" ht="16.5" x14ac:dyDescent="0.15">
      <c r="A46" s="54"/>
      <c r="B46" s="66" t="s">
        <v>59</v>
      </c>
      <c r="C46" s="65">
        <v>1</v>
      </c>
      <c r="D46" s="64"/>
      <c r="E46" s="63">
        <v>1</v>
      </c>
      <c r="F46" s="48">
        <f t="shared" si="1"/>
        <v>0</v>
      </c>
      <c r="G46" s="52"/>
      <c r="H46" s="26"/>
      <c r="J46" s="29"/>
      <c r="K46" s="29"/>
      <c r="L46" s="29"/>
      <c r="M46" s="30"/>
    </row>
    <row r="47" spans="1:13" ht="16.5" x14ac:dyDescent="0.15">
      <c r="A47" s="54"/>
      <c r="B47" s="66" t="s">
        <v>51</v>
      </c>
      <c r="C47" s="65">
        <v>1</v>
      </c>
      <c r="D47" s="64"/>
      <c r="E47" s="63">
        <v>1</v>
      </c>
      <c r="F47" s="48">
        <f t="shared" si="1"/>
        <v>0</v>
      </c>
      <c r="G47" s="52"/>
      <c r="H47" s="26"/>
      <c r="J47" s="29"/>
      <c r="K47" s="29"/>
      <c r="L47" s="29"/>
      <c r="M47" s="30"/>
    </row>
    <row r="48" spans="1:13" ht="16.5" x14ac:dyDescent="0.15">
      <c r="A48" s="54"/>
      <c r="B48" s="66" t="s">
        <v>73</v>
      </c>
      <c r="C48" s="65">
        <v>1</v>
      </c>
      <c r="D48" s="64"/>
      <c r="E48" s="63">
        <v>1</v>
      </c>
      <c r="F48" s="48">
        <f t="shared" si="1"/>
        <v>0</v>
      </c>
      <c r="G48" s="52"/>
      <c r="H48" s="26"/>
      <c r="J48" s="29"/>
      <c r="K48" s="29"/>
      <c r="L48" s="29"/>
      <c r="M48" s="30"/>
    </row>
    <row r="49" spans="1:13" ht="16.5" x14ac:dyDescent="0.15">
      <c r="A49" s="54"/>
      <c r="B49" s="66" t="s">
        <v>55</v>
      </c>
      <c r="C49" s="65">
        <v>1</v>
      </c>
      <c r="D49" s="64"/>
      <c r="E49" s="63">
        <v>1</v>
      </c>
      <c r="F49" s="48">
        <f t="shared" si="1"/>
        <v>0</v>
      </c>
      <c r="G49" s="52"/>
      <c r="H49" s="26"/>
      <c r="J49" s="29"/>
      <c r="K49" s="29"/>
      <c r="L49" s="29"/>
      <c r="M49" s="30"/>
    </row>
    <row r="50" spans="1:13" ht="16.5" x14ac:dyDescent="0.15">
      <c r="A50" s="54"/>
      <c r="B50" s="66" t="s">
        <v>38</v>
      </c>
      <c r="C50" s="65"/>
      <c r="D50" s="64">
        <v>1</v>
      </c>
      <c r="E50" s="63">
        <v>1</v>
      </c>
      <c r="F50" s="48">
        <f t="shared" si="1"/>
        <v>0</v>
      </c>
      <c r="G50" s="52"/>
      <c r="H50" s="26"/>
      <c r="J50" s="29"/>
      <c r="K50" s="29"/>
      <c r="L50" s="29"/>
      <c r="M50" s="30"/>
    </row>
    <row r="51" spans="1:13" ht="16.5" x14ac:dyDescent="0.15">
      <c r="A51" s="54"/>
      <c r="B51" s="66" t="s">
        <v>45</v>
      </c>
      <c r="C51" s="65"/>
      <c r="D51" s="64">
        <v>1</v>
      </c>
      <c r="E51" s="63">
        <v>1</v>
      </c>
      <c r="F51" s="48">
        <f t="shared" si="1"/>
        <v>0</v>
      </c>
      <c r="G51" s="52"/>
      <c r="H51" s="26"/>
      <c r="J51" s="29"/>
      <c r="K51" s="29"/>
      <c r="L51" s="29"/>
      <c r="M51" s="30"/>
    </row>
    <row r="52" spans="1:13" ht="16.5" x14ac:dyDescent="0.15">
      <c r="A52" s="54"/>
      <c r="B52" s="66" t="s">
        <v>48</v>
      </c>
      <c r="C52" s="65">
        <v>1</v>
      </c>
      <c r="D52" s="64"/>
      <c r="E52" s="63">
        <v>1</v>
      </c>
      <c r="F52" s="48">
        <f t="shared" si="1"/>
        <v>0</v>
      </c>
      <c r="G52" s="52"/>
      <c r="H52" s="26"/>
      <c r="J52" s="29"/>
      <c r="K52" s="29"/>
      <c r="L52" s="29"/>
      <c r="M52" s="30"/>
    </row>
    <row r="53" spans="1:13" ht="16.5" x14ac:dyDescent="0.15">
      <c r="A53" s="54"/>
      <c r="B53" s="66" t="s">
        <v>58</v>
      </c>
      <c r="C53" s="65">
        <v>1</v>
      </c>
      <c r="D53" s="64"/>
      <c r="E53" s="63">
        <v>1</v>
      </c>
      <c r="F53" s="48">
        <f t="shared" si="1"/>
        <v>0</v>
      </c>
      <c r="G53" s="52"/>
      <c r="H53" s="26"/>
      <c r="J53" s="29"/>
      <c r="K53" s="29"/>
      <c r="L53" s="29"/>
      <c r="M53" s="30"/>
    </row>
    <row r="54" spans="1:13" ht="20.100000000000001" customHeight="1" x14ac:dyDescent="0.15">
      <c r="A54" s="38"/>
      <c r="B54" s="66" t="s">
        <v>35</v>
      </c>
      <c r="C54" s="65">
        <v>1</v>
      </c>
      <c r="D54" s="64"/>
      <c r="E54" s="63">
        <v>1</v>
      </c>
      <c r="F54" s="48">
        <f t="shared" si="1"/>
        <v>0</v>
      </c>
      <c r="G54" s="52"/>
      <c r="H54" s="26"/>
      <c r="I54" s="31" t="s">
        <v>18</v>
      </c>
      <c r="J54" s="29"/>
      <c r="K54" s="29"/>
      <c r="L54" s="29"/>
      <c r="M54" s="30"/>
    </row>
    <row r="55" spans="1:13" ht="18" customHeight="1" x14ac:dyDescent="0.15">
      <c r="A55" s="36"/>
      <c r="B55" s="66" t="s">
        <v>43</v>
      </c>
      <c r="C55" s="65"/>
      <c r="D55" s="64">
        <v>1</v>
      </c>
      <c r="E55" s="63">
        <v>1</v>
      </c>
      <c r="F55" s="48">
        <f>ROUND(E55/$E$56,3)*100</f>
        <v>0</v>
      </c>
      <c r="G55" s="38"/>
      <c r="H55" s="26"/>
      <c r="I55" s="34" t="s">
        <v>19</v>
      </c>
      <c r="J55" s="32"/>
      <c r="K55" s="32"/>
      <c r="L55" s="32"/>
      <c r="M55" s="32"/>
    </row>
    <row r="56" spans="1:13" ht="18" customHeight="1" x14ac:dyDescent="0.15">
      <c r="A56" s="36"/>
      <c r="B56" s="82" t="s">
        <v>54</v>
      </c>
      <c r="C56" s="83">
        <v>1640</v>
      </c>
      <c r="D56" s="84">
        <v>816</v>
      </c>
      <c r="E56" s="85">
        <v>2456</v>
      </c>
      <c r="F56" s="38">
        <f>SUM(F5:F55)</f>
        <v>99.799999999999983</v>
      </c>
      <c r="G56" s="38"/>
      <c r="H56" s="26"/>
      <c r="I56" s="34" t="s">
        <v>68</v>
      </c>
      <c r="J56" s="32"/>
      <c r="K56" s="32"/>
      <c r="L56" s="32"/>
      <c r="M56" s="32"/>
    </row>
    <row r="57" spans="1:13" ht="18" customHeight="1" x14ac:dyDescent="0.15">
      <c r="A57" s="36"/>
      <c r="B57" s="66"/>
      <c r="C57" s="65"/>
      <c r="D57" s="64"/>
      <c r="E57" s="63"/>
      <c r="G57" s="36"/>
      <c r="H57" s="26"/>
      <c r="J57" s="32"/>
      <c r="K57" s="32"/>
      <c r="L57" s="32"/>
      <c r="M57" s="32"/>
    </row>
    <row r="58" spans="1:13" x14ac:dyDescent="0.15">
      <c r="E58" s="86"/>
    </row>
    <row r="59" spans="1:13" ht="15.75" x14ac:dyDescent="0.15">
      <c r="B59" s="37"/>
      <c r="C59" s="35"/>
      <c r="D59" s="35"/>
      <c r="E59" s="35"/>
      <c r="F59" s="38"/>
      <c r="K59" s="36"/>
    </row>
    <row r="60" spans="1:13" x14ac:dyDescent="0.15">
      <c r="C60" s="39"/>
      <c r="D60" s="39"/>
      <c r="E60" s="39"/>
      <c r="F60" s="39"/>
    </row>
    <row r="65" spans="5:11" x14ac:dyDescent="0.15">
      <c r="K65" s="41"/>
    </row>
    <row r="67" spans="5:11" x14ac:dyDescent="0.15">
      <c r="E67" s="40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4月</vt:lpstr>
      <vt:lpstr>５月</vt:lpstr>
      <vt:lpstr>６月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Sheet1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'５月'!Print_Area</vt:lpstr>
      <vt:lpstr>'６月'!Print_Area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2023015</cp:lastModifiedBy>
  <cp:lastPrinted>2021-04-01T09:31:50Z</cp:lastPrinted>
  <dcterms:created xsi:type="dcterms:W3CDTF">2011-08-29T04:19:43Z</dcterms:created>
  <dcterms:modified xsi:type="dcterms:W3CDTF">2024-03-04T01:53:48Z</dcterms:modified>
</cp:coreProperties>
</file>