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5_foreigner（ＨＰ.トレー）\ＨＰ掲載用\"/>
    </mc:Choice>
  </mc:AlternateContent>
  <bookViews>
    <workbookView xWindow="0" yWindow="0" windowWidth="28800" windowHeight="11865" firstSheet="2" activeTab="11"/>
  </bookViews>
  <sheets>
    <sheet name="4月" sheetId="1" r:id="rId1"/>
    <sheet name="5月" sheetId="3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</sheets>
  <externalReferences>
    <externalReference r:id="rId13"/>
  </externalReferences>
  <definedNames>
    <definedName name="_xlnm._FilterDatabase" localSheetId="6" hidden="1">'10月'!$A$3:$F$51</definedName>
    <definedName name="_xlnm._FilterDatabase" localSheetId="7" hidden="1">'11月'!$A$3:$F$49</definedName>
    <definedName name="_xlnm._FilterDatabase" localSheetId="8" hidden="1">'12月'!$A$3:$F$48</definedName>
    <definedName name="_xlnm._FilterDatabase" localSheetId="9" hidden="1">'1月'!$A$3:$F$49</definedName>
    <definedName name="_xlnm._FilterDatabase" localSheetId="10" hidden="1">'2月'!$A$3:$F$49</definedName>
    <definedName name="_xlnm._FilterDatabase" localSheetId="11" hidden="1">'3月'!$A$3:$F$49</definedName>
    <definedName name="_xlnm._FilterDatabase" localSheetId="0" hidden="1">'4月'!$A$3:$F$55</definedName>
    <definedName name="_xlnm._FilterDatabase" localSheetId="1" hidden="1">'5月'!$A$3:$F$54</definedName>
    <definedName name="_xlnm._FilterDatabase" localSheetId="2" hidden="1">'6月'!$A$3:$F$52</definedName>
    <definedName name="_xlnm._FilterDatabase" localSheetId="3" hidden="1">'7月'!$A$3:$F$52</definedName>
    <definedName name="_xlnm._FilterDatabase" localSheetId="4" hidden="1">'8月'!$A$3:$F$52</definedName>
    <definedName name="_xlnm._FilterDatabase" localSheetId="5" hidden="1">'9月'!$A$3:$F$50</definedName>
    <definedName name="_xlnm.Print_Area" localSheetId="6">'10月'!$B$1:$M$58</definedName>
    <definedName name="_xlnm.Print_Area" localSheetId="7">'11月'!$B$1:$M$56</definedName>
    <definedName name="_xlnm.Print_Area" localSheetId="8">'12月'!$B$1:$M$55</definedName>
    <definedName name="_xlnm.Print_Area" localSheetId="9">'1月'!$B$1:$M$56</definedName>
    <definedName name="_xlnm.Print_Area" localSheetId="10">'2月'!$B$1:$M$56</definedName>
    <definedName name="_xlnm.Print_Area" localSheetId="11">'3月'!$B$1:$M$56</definedName>
    <definedName name="_xlnm.Print_Area" localSheetId="0">'4月'!$B$1:$M$62</definedName>
    <definedName name="_xlnm.Print_Area" localSheetId="1">'5月'!$B$1:$M$61</definedName>
    <definedName name="_xlnm.Print_Area" localSheetId="2">'6月'!$B$1:$M$59</definedName>
    <definedName name="_xlnm.Print_Area" localSheetId="3">'7月'!$B$1:$M$59</definedName>
    <definedName name="_xlnm.Print_Area" localSheetId="4">'8月'!$B$1:$M$59</definedName>
    <definedName name="_xlnm.Print_Area" localSheetId="5">'9月'!$B$1:$M$57</definedName>
  </definedNames>
  <calcPr calcId="162913"/>
</workbook>
</file>

<file path=xl/calcChain.xml><?xml version="1.0" encoding="utf-8"?>
<calcChain xmlns="http://schemas.openxmlformats.org/spreadsheetml/2006/main">
  <c r="F48" i="13" l="1"/>
  <c r="F47" i="13"/>
  <c r="F46" i="13"/>
  <c r="F45" i="13"/>
  <c r="F44" i="13"/>
  <c r="F43" i="13"/>
  <c r="F42" i="13"/>
  <c r="F41" i="13"/>
  <c r="F40" i="13"/>
  <c r="F39" i="13"/>
  <c r="A39" i="13"/>
  <c r="F38" i="13"/>
  <c r="A38" i="13"/>
  <c r="F37" i="13"/>
  <c r="A37" i="13"/>
  <c r="F36" i="13"/>
  <c r="A36" i="13"/>
  <c r="F35" i="13"/>
  <c r="A35" i="13"/>
  <c r="F34" i="13"/>
  <c r="A34" i="13"/>
  <c r="F33" i="13"/>
  <c r="A33" i="13"/>
  <c r="F32" i="13"/>
  <c r="A32" i="13"/>
  <c r="F31" i="13"/>
  <c r="A31" i="13"/>
  <c r="F30" i="13"/>
  <c r="A30" i="13"/>
  <c r="F29" i="13"/>
  <c r="A29" i="13"/>
  <c r="F28" i="13"/>
  <c r="A28" i="13"/>
  <c r="F27" i="13"/>
  <c r="A27" i="13"/>
  <c r="L26" i="13"/>
  <c r="M26" i="13" s="1"/>
  <c r="K26" i="13"/>
  <c r="J26" i="13"/>
  <c r="I26" i="13"/>
  <c r="F26" i="13"/>
  <c r="A26" i="13"/>
  <c r="K25" i="13"/>
  <c r="J25" i="13"/>
  <c r="L25" i="13" s="1"/>
  <c r="M25" i="13" s="1"/>
  <c r="I25" i="13"/>
  <c r="F25" i="13"/>
  <c r="A25" i="13"/>
  <c r="K24" i="13"/>
  <c r="J24" i="13"/>
  <c r="L24" i="13" s="1"/>
  <c r="M24" i="13" s="1"/>
  <c r="I24" i="13"/>
  <c r="F24" i="13"/>
  <c r="A24" i="13"/>
  <c r="K23" i="13"/>
  <c r="J23" i="13"/>
  <c r="L23" i="13" s="1"/>
  <c r="M23" i="13" s="1"/>
  <c r="I23" i="13"/>
  <c r="F23" i="13"/>
  <c r="A23" i="13"/>
  <c r="K22" i="13"/>
  <c r="J22" i="13"/>
  <c r="L22" i="13" s="1"/>
  <c r="M22" i="13" s="1"/>
  <c r="I22" i="13"/>
  <c r="F22" i="13"/>
  <c r="A22" i="13"/>
  <c r="K21" i="13"/>
  <c r="L21" i="13" s="1"/>
  <c r="M21" i="13" s="1"/>
  <c r="J21" i="13"/>
  <c r="I21" i="13"/>
  <c r="F21" i="13"/>
  <c r="A21" i="13"/>
  <c r="L20" i="13"/>
  <c r="M20" i="13" s="1"/>
  <c r="K20" i="13"/>
  <c r="J20" i="13"/>
  <c r="I20" i="13"/>
  <c r="F20" i="13"/>
  <c r="A20" i="13"/>
  <c r="K19" i="13"/>
  <c r="L19" i="13" s="1"/>
  <c r="M19" i="13" s="1"/>
  <c r="J19" i="13"/>
  <c r="I19" i="13"/>
  <c r="F19" i="13"/>
  <c r="A19" i="13"/>
  <c r="K18" i="13"/>
  <c r="J18" i="13"/>
  <c r="I18" i="13"/>
  <c r="F18" i="13"/>
  <c r="A18" i="13"/>
  <c r="F17" i="13"/>
  <c r="A17" i="13"/>
  <c r="F16" i="13"/>
  <c r="A16" i="13"/>
  <c r="F15" i="13"/>
  <c r="F14" i="13"/>
  <c r="A14" i="13"/>
  <c r="F13" i="13"/>
  <c r="A13" i="13"/>
  <c r="F12" i="13"/>
  <c r="A12" i="13"/>
  <c r="F11" i="13"/>
  <c r="A11" i="13"/>
  <c r="F10" i="13"/>
  <c r="A10" i="13"/>
  <c r="F9" i="13"/>
  <c r="A9" i="13"/>
  <c r="F8" i="13"/>
  <c r="A8" i="13"/>
  <c r="F7" i="13"/>
  <c r="A7" i="13"/>
  <c r="F6" i="13"/>
  <c r="F49" i="13" s="1"/>
  <c r="A6" i="13"/>
  <c r="J28" i="13" l="1"/>
  <c r="K28" i="13"/>
  <c r="L18" i="13"/>
  <c r="J27" i="13"/>
  <c r="L27" i="13" s="1"/>
  <c r="M27" i="13" s="1"/>
  <c r="K27" i="13"/>
  <c r="F48" i="12"/>
  <c r="F47" i="12"/>
  <c r="F46" i="12"/>
  <c r="F45" i="12"/>
  <c r="F44" i="12"/>
  <c r="F43" i="12"/>
  <c r="F42" i="12"/>
  <c r="F41" i="12"/>
  <c r="F40" i="12"/>
  <c r="F39" i="12"/>
  <c r="A39" i="12"/>
  <c r="F38" i="12"/>
  <c r="A38" i="12"/>
  <c r="F37" i="12"/>
  <c r="A37" i="12"/>
  <c r="F36" i="12"/>
  <c r="A36" i="12"/>
  <c r="F35" i="12"/>
  <c r="A35" i="12"/>
  <c r="F34" i="12"/>
  <c r="A34" i="12"/>
  <c r="F33" i="12"/>
  <c r="A33" i="12"/>
  <c r="F32" i="12"/>
  <c r="A32" i="12"/>
  <c r="F31" i="12"/>
  <c r="A31" i="12"/>
  <c r="F30" i="12"/>
  <c r="A30" i="12"/>
  <c r="F29" i="12"/>
  <c r="A29" i="12"/>
  <c r="F28" i="12"/>
  <c r="A28" i="12"/>
  <c r="F27" i="12"/>
  <c r="A27" i="12"/>
  <c r="K26" i="12"/>
  <c r="J26" i="12"/>
  <c r="L26" i="12" s="1"/>
  <c r="M26" i="12" s="1"/>
  <c r="I26" i="12"/>
  <c r="F26" i="12"/>
  <c r="A26" i="12"/>
  <c r="K25" i="12"/>
  <c r="J25" i="12"/>
  <c r="L25" i="12" s="1"/>
  <c r="M25" i="12" s="1"/>
  <c r="I25" i="12"/>
  <c r="F25" i="12"/>
  <c r="A25" i="12"/>
  <c r="L24" i="12"/>
  <c r="M24" i="12" s="1"/>
  <c r="K24" i="12"/>
  <c r="J24" i="12"/>
  <c r="I24" i="12"/>
  <c r="F24" i="12"/>
  <c r="A24" i="12"/>
  <c r="K23" i="12"/>
  <c r="J23" i="12"/>
  <c r="L23" i="12" s="1"/>
  <c r="M23" i="12" s="1"/>
  <c r="I23" i="12"/>
  <c r="F23" i="12"/>
  <c r="A23" i="12"/>
  <c r="K22" i="12"/>
  <c r="J22" i="12"/>
  <c r="L22" i="12" s="1"/>
  <c r="M22" i="12" s="1"/>
  <c r="I22" i="12"/>
  <c r="F22" i="12"/>
  <c r="A22" i="12"/>
  <c r="K21" i="12"/>
  <c r="L21" i="12" s="1"/>
  <c r="M21" i="12" s="1"/>
  <c r="J21" i="12"/>
  <c r="I21" i="12"/>
  <c r="F21" i="12"/>
  <c r="A21" i="12"/>
  <c r="K20" i="12"/>
  <c r="J20" i="12"/>
  <c r="L20" i="12" s="1"/>
  <c r="M20" i="12" s="1"/>
  <c r="I20" i="12"/>
  <c r="F20" i="12"/>
  <c r="A20" i="12"/>
  <c r="K19" i="12"/>
  <c r="L19" i="12" s="1"/>
  <c r="M19" i="12" s="1"/>
  <c r="J19" i="12"/>
  <c r="I19" i="12"/>
  <c r="F19" i="12"/>
  <c r="A19" i="12"/>
  <c r="L18" i="12"/>
  <c r="K18" i="12"/>
  <c r="J18" i="12"/>
  <c r="I18" i="12"/>
  <c r="F18" i="12"/>
  <c r="A18" i="12"/>
  <c r="F17" i="12"/>
  <c r="A17" i="12"/>
  <c r="F16" i="12"/>
  <c r="A16" i="12"/>
  <c r="F15" i="12"/>
  <c r="F14" i="12"/>
  <c r="A14" i="12"/>
  <c r="F13" i="12"/>
  <c r="A13" i="12"/>
  <c r="F12" i="12"/>
  <c r="A12" i="12"/>
  <c r="F11" i="12"/>
  <c r="A11" i="12"/>
  <c r="F10" i="12"/>
  <c r="A10" i="12"/>
  <c r="F9" i="12"/>
  <c r="A9" i="12"/>
  <c r="F8" i="12"/>
  <c r="A8" i="12"/>
  <c r="F7" i="12"/>
  <c r="A7" i="12"/>
  <c r="F6" i="12"/>
  <c r="F49" i="12" s="1"/>
  <c r="A6" i="12"/>
  <c r="L28" i="13" l="1"/>
  <c r="M28" i="13" s="1"/>
  <c r="M18" i="13"/>
  <c r="K28" i="12"/>
  <c r="J27" i="12"/>
  <c r="L27" i="12" s="1"/>
  <c r="M27" i="12" s="1"/>
  <c r="M18" i="12"/>
  <c r="K27" i="12"/>
  <c r="E49" i="11"/>
  <c r="D49" i="11"/>
  <c r="K27" i="11" s="1"/>
  <c r="C49" i="11"/>
  <c r="F48" i="11"/>
  <c r="F47" i="11"/>
  <c r="F46" i="11"/>
  <c r="F45" i="11"/>
  <c r="F44" i="11"/>
  <c r="F43" i="11"/>
  <c r="F42" i="11"/>
  <c r="F41" i="11"/>
  <c r="F40" i="11"/>
  <c r="F39" i="11"/>
  <c r="A39" i="11"/>
  <c r="F38" i="11"/>
  <c r="A38" i="11"/>
  <c r="F37" i="11"/>
  <c r="A37" i="11"/>
  <c r="F36" i="11"/>
  <c r="A36" i="11"/>
  <c r="F35" i="11"/>
  <c r="A35" i="11"/>
  <c r="F34" i="11"/>
  <c r="A34" i="11"/>
  <c r="F33" i="11"/>
  <c r="A33" i="11"/>
  <c r="F32" i="11"/>
  <c r="A32" i="11"/>
  <c r="F31" i="11"/>
  <c r="A31" i="11"/>
  <c r="F30" i="11"/>
  <c r="A30" i="11"/>
  <c r="F29" i="11"/>
  <c r="A29" i="11"/>
  <c r="F28" i="11"/>
  <c r="A28" i="11"/>
  <c r="F27" i="11"/>
  <c r="A27" i="11"/>
  <c r="K26" i="11"/>
  <c r="J26" i="11"/>
  <c r="L26" i="11" s="1"/>
  <c r="M26" i="11" s="1"/>
  <c r="I26" i="11"/>
  <c r="F26" i="11"/>
  <c r="A26" i="11"/>
  <c r="K25" i="11"/>
  <c r="J25" i="11"/>
  <c r="L25" i="11" s="1"/>
  <c r="M25" i="11" s="1"/>
  <c r="I25" i="11"/>
  <c r="F25" i="11"/>
  <c r="A25" i="11"/>
  <c r="K24" i="11"/>
  <c r="L24" i="11" s="1"/>
  <c r="M24" i="11" s="1"/>
  <c r="J24" i="11"/>
  <c r="I24" i="11"/>
  <c r="F24" i="11"/>
  <c r="A24" i="11"/>
  <c r="K23" i="11"/>
  <c r="J23" i="11"/>
  <c r="L23" i="11" s="1"/>
  <c r="M23" i="11" s="1"/>
  <c r="I23" i="11"/>
  <c r="F23" i="11"/>
  <c r="A23" i="11"/>
  <c r="K22" i="11"/>
  <c r="J22" i="11"/>
  <c r="L22" i="11" s="1"/>
  <c r="M22" i="11" s="1"/>
  <c r="I22" i="11"/>
  <c r="F22" i="11"/>
  <c r="A22" i="11"/>
  <c r="L21" i="11"/>
  <c r="M21" i="11" s="1"/>
  <c r="K21" i="11"/>
  <c r="J21" i="11"/>
  <c r="I21" i="11"/>
  <c r="F21" i="11"/>
  <c r="A21" i="11"/>
  <c r="K20" i="11"/>
  <c r="J20" i="11"/>
  <c r="L20" i="11" s="1"/>
  <c r="M20" i="11" s="1"/>
  <c r="I20" i="11"/>
  <c r="F20" i="11"/>
  <c r="A20" i="11"/>
  <c r="K19" i="11"/>
  <c r="J19" i="11"/>
  <c r="L19" i="11" s="1"/>
  <c r="M19" i="11" s="1"/>
  <c r="I19" i="11"/>
  <c r="F19" i="11"/>
  <c r="A19" i="11"/>
  <c r="K18" i="11"/>
  <c r="K28" i="11" s="1"/>
  <c r="J18" i="11"/>
  <c r="I18" i="11"/>
  <c r="F18" i="11"/>
  <c r="A18" i="11"/>
  <c r="F17" i="11"/>
  <c r="A17" i="11"/>
  <c r="F16" i="11"/>
  <c r="A16" i="11"/>
  <c r="F15" i="11"/>
  <c r="F14" i="11"/>
  <c r="A14" i="11"/>
  <c r="F13" i="11"/>
  <c r="A13" i="11"/>
  <c r="F12" i="11"/>
  <c r="A12" i="11"/>
  <c r="F11" i="11"/>
  <c r="A11" i="11"/>
  <c r="F10" i="11"/>
  <c r="A10" i="11"/>
  <c r="F9" i="11"/>
  <c r="A9" i="11"/>
  <c r="F8" i="11"/>
  <c r="A8" i="11"/>
  <c r="F7" i="11"/>
  <c r="A7" i="11"/>
  <c r="F6" i="11"/>
  <c r="F49" i="11" s="1"/>
  <c r="A6" i="11"/>
  <c r="L28" i="12" l="1"/>
  <c r="M28" i="12" s="1"/>
  <c r="J28" i="12"/>
  <c r="L18" i="11"/>
  <c r="J27" i="11"/>
  <c r="L27" i="11" s="1"/>
  <c r="M27" i="11" s="1"/>
  <c r="J28" i="11"/>
  <c r="L28" i="11" l="1"/>
  <c r="M28" i="11" s="1"/>
  <c r="M18" i="11"/>
  <c r="E48" i="10" l="1"/>
  <c r="F45" i="10" s="1"/>
  <c r="D48" i="10"/>
  <c r="K27" i="10" s="1"/>
  <c r="C48" i="10"/>
  <c r="J27" i="10" s="1"/>
  <c r="F44" i="10"/>
  <c r="F43" i="10"/>
  <c r="F42" i="10"/>
  <c r="A39" i="10"/>
  <c r="F38" i="10"/>
  <c r="A38" i="10"/>
  <c r="A37" i="10"/>
  <c r="A36" i="10"/>
  <c r="F35" i="10"/>
  <c r="A35" i="10"/>
  <c r="A34" i="10"/>
  <c r="A33" i="10"/>
  <c r="F32" i="10"/>
  <c r="A32" i="10"/>
  <c r="A31" i="10"/>
  <c r="A30" i="10"/>
  <c r="F29" i="10"/>
  <c r="A29" i="10"/>
  <c r="F28" i="10"/>
  <c r="A28" i="10"/>
  <c r="F27" i="10"/>
  <c r="A27" i="10"/>
  <c r="K26" i="10"/>
  <c r="J26" i="10"/>
  <c r="L26" i="10" s="1"/>
  <c r="M26" i="10" s="1"/>
  <c r="I26" i="10"/>
  <c r="F26" i="10"/>
  <c r="A26" i="10"/>
  <c r="K25" i="10"/>
  <c r="J25" i="10"/>
  <c r="L25" i="10" s="1"/>
  <c r="M25" i="10" s="1"/>
  <c r="I25" i="10"/>
  <c r="A25" i="10"/>
  <c r="K24" i="10"/>
  <c r="J24" i="10"/>
  <c r="L24" i="10" s="1"/>
  <c r="M24" i="10" s="1"/>
  <c r="I24" i="10"/>
  <c r="F24" i="10"/>
  <c r="A24" i="10"/>
  <c r="K23" i="10"/>
  <c r="L23" i="10" s="1"/>
  <c r="M23" i="10" s="1"/>
  <c r="J23" i="10"/>
  <c r="I23" i="10"/>
  <c r="A23" i="10"/>
  <c r="L22" i="10"/>
  <c r="M22" i="10" s="1"/>
  <c r="K22" i="10"/>
  <c r="J22" i="10"/>
  <c r="I22" i="10"/>
  <c r="F22" i="10"/>
  <c r="A22" i="10"/>
  <c r="K21" i="10"/>
  <c r="J21" i="10"/>
  <c r="L21" i="10" s="1"/>
  <c r="M21" i="10" s="1"/>
  <c r="I21" i="10"/>
  <c r="F21" i="10"/>
  <c r="A21" i="10"/>
  <c r="K20" i="10"/>
  <c r="J20" i="10"/>
  <c r="L20" i="10" s="1"/>
  <c r="M20" i="10" s="1"/>
  <c r="I20" i="10"/>
  <c r="F20" i="10"/>
  <c r="A20" i="10"/>
  <c r="K19" i="10"/>
  <c r="J19" i="10"/>
  <c r="L19" i="10" s="1"/>
  <c r="M19" i="10" s="1"/>
  <c r="I19" i="10"/>
  <c r="A19" i="10"/>
  <c r="K18" i="10"/>
  <c r="J18" i="10"/>
  <c r="L18" i="10" s="1"/>
  <c r="I18" i="10"/>
  <c r="F18" i="10"/>
  <c r="A18" i="10"/>
  <c r="F17" i="10"/>
  <c r="A17" i="10"/>
  <c r="F16" i="10"/>
  <c r="A16" i="10"/>
  <c r="F15" i="10"/>
  <c r="F14" i="10"/>
  <c r="A14" i="10"/>
  <c r="F13" i="10"/>
  <c r="A13" i="10"/>
  <c r="A12" i="10"/>
  <c r="F11" i="10"/>
  <c r="A11" i="10"/>
  <c r="F10" i="10"/>
  <c r="A10" i="10"/>
  <c r="A9" i="10"/>
  <c r="F8" i="10"/>
  <c r="A8" i="10"/>
  <c r="F7" i="10"/>
  <c r="A7" i="10"/>
  <c r="A6" i="10"/>
  <c r="M18" i="10" l="1"/>
  <c r="K28" i="10"/>
  <c r="L27" i="10"/>
  <c r="M27" i="10" s="1"/>
  <c r="F40" i="10"/>
  <c r="F46" i="10"/>
  <c r="F6" i="10"/>
  <c r="F9" i="10"/>
  <c r="F12" i="10"/>
  <c r="F19" i="10"/>
  <c r="F25" i="10"/>
  <c r="F31" i="10"/>
  <c r="F34" i="10"/>
  <c r="F37" i="10"/>
  <c r="F41" i="10"/>
  <c r="F47" i="10"/>
  <c r="J28" i="10"/>
  <c r="F23" i="10"/>
  <c r="F30" i="10"/>
  <c r="F33" i="10"/>
  <c r="F36" i="10"/>
  <c r="F39" i="10"/>
  <c r="E49" i="9"/>
  <c r="F46" i="9" s="1"/>
  <c r="D49" i="9"/>
  <c r="C49" i="9"/>
  <c r="F45" i="9"/>
  <c r="F39" i="9"/>
  <c r="A39" i="9"/>
  <c r="A38" i="9"/>
  <c r="A37" i="9"/>
  <c r="F36" i="9"/>
  <c r="A36" i="9"/>
  <c r="A35" i="9"/>
  <c r="A34" i="9"/>
  <c r="F33" i="9"/>
  <c r="A33" i="9"/>
  <c r="A32" i="9"/>
  <c r="A31" i="9"/>
  <c r="F30" i="9"/>
  <c r="A30" i="9"/>
  <c r="A29" i="9"/>
  <c r="A28" i="9"/>
  <c r="A27" i="9"/>
  <c r="K26" i="9"/>
  <c r="J26" i="9"/>
  <c r="L26" i="9" s="1"/>
  <c r="M26" i="9" s="1"/>
  <c r="I26" i="9"/>
  <c r="A26" i="9"/>
  <c r="L25" i="9"/>
  <c r="M25" i="9" s="1"/>
  <c r="K25" i="9"/>
  <c r="J25" i="9"/>
  <c r="I25" i="9"/>
  <c r="A25" i="9"/>
  <c r="M24" i="9"/>
  <c r="L24" i="9"/>
  <c r="K24" i="9"/>
  <c r="J24" i="9"/>
  <c r="I24" i="9"/>
  <c r="A24" i="9"/>
  <c r="K23" i="9"/>
  <c r="J23" i="9"/>
  <c r="L23" i="9" s="1"/>
  <c r="M23" i="9" s="1"/>
  <c r="I23" i="9"/>
  <c r="F23" i="9"/>
  <c r="A23" i="9"/>
  <c r="K22" i="9"/>
  <c r="J22" i="9"/>
  <c r="L22" i="9" s="1"/>
  <c r="M22" i="9" s="1"/>
  <c r="I22" i="9"/>
  <c r="F22" i="9"/>
  <c r="A22" i="9"/>
  <c r="K21" i="9"/>
  <c r="J21" i="9"/>
  <c r="L21" i="9" s="1"/>
  <c r="M21" i="9" s="1"/>
  <c r="I21" i="9"/>
  <c r="A21" i="9"/>
  <c r="K20" i="9"/>
  <c r="J20" i="9"/>
  <c r="L20" i="9" s="1"/>
  <c r="M20" i="9" s="1"/>
  <c r="I20" i="9"/>
  <c r="A20" i="9"/>
  <c r="K19" i="9"/>
  <c r="K27" i="9" s="1"/>
  <c r="J19" i="9"/>
  <c r="I19" i="9"/>
  <c r="A19" i="9"/>
  <c r="L18" i="9"/>
  <c r="K18" i="9"/>
  <c r="J18" i="9"/>
  <c r="I18" i="9"/>
  <c r="A18" i="9"/>
  <c r="F17" i="9"/>
  <c r="A17" i="9"/>
  <c r="A16" i="9"/>
  <c r="F14" i="9"/>
  <c r="A14" i="9"/>
  <c r="A13" i="9"/>
  <c r="A12" i="9"/>
  <c r="F11" i="9"/>
  <c r="A11" i="9"/>
  <c r="A10" i="9"/>
  <c r="A9" i="9"/>
  <c r="F8" i="9"/>
  <c r="A8" i="9"/>
  <c r="A7" i="9"/>
  <c r="A6" i="9"/>
  <c r="L28" i="10" l="1"/>
  <c r="M28" i="10" s="1"/>
  <c r="F48" i="10"/>
  <c r="L19" i="9"/>
  <c r="M19" i="9" s="1"/>
  <c r="F15" i="9"/>
  <c r="F31" i="9"/>
  <c r="F34" i="9"/>
  <c r="F37" i="9"/>
  <c r="F47" i="9"/>
  <c r="F42" i="9"/>
  <c r="F48" i="9"/>
  <c r="M18" i="9"/>
  <c r="K28" i="9"/>
  <c r="F18" i="9"/>
  <c r="F6" i="9"/>
  <c r="F9" i="9"/>
  <c r="F12" i="9"/>
  <c r="F19" i="9"/>
  <c r="F25" i="9"/>
  <c r="F41" i="9"/>
  <c r="F16" i="9"/>
  <c r="F20" i="9"/>
  <c r="F26" i="9"/>
  <c r="F7" i="9"/>
  <c r="F10" i="9"/>
  <c r="F13" i="9"/>
  <c r="F21" i="9"/>
  <c r="F27" i="9"/>
  <c r="F28" i="9"/>
  <c r="F29" i="9"/>
  <c r="F32" i="9"/>
  <c r="F35" i="9"/>
  <c r="F38" i="9"/>
  <c r="F43" i="9"/>
  <c r="J27" i="9"/>
  <c r="L27" i="9" s="1"/>
  <c r="M27" i="9" s="1"/>
  <c r="J28" i="9"/>
  <c r="F44" i="9"/>
  <c r="F24" i="9"/>
  <c r="F40" i="9"/>
  <c r="F49" i="9" l="1"/>
  <c r="L28" i="9"/>
  <c r="M28" i="9" s="1"/>
  <c r="E51" i="8" l="1"/>
  <c r="D51" i="8"/>
  <c r="K27" i="8" s="1"/>
  <c r="C51" i="8"/>
  <c r="F50" i="8"/>
  <c r="F49" i="8"/>
  <c r="F48" i="8"/>
  <c r="F47" i="8"/>
  <c r="F46" i="8"/>
  <c r="F45" i="8"/>
  <c r="F44" i="8"/>
  <c r="F43" i="8"/>
  <c r="F42" i="8"/>
  <c r="F41" i="8"/>
  <c r="F40" i="8"/>
  <c r="F39" i="8"/>
  <c r="A39" i="8"/>
  <c r="F38" i="8"/>
  <c r="A38" i="8"/>
  <c r="F37" i="8"/>
  <c r="A37" i="8"/>
  <c r="F36" i="8"/>
  <c r="A36" i="8"/>
  <c r="F35" i="8"/>
  <c r="A35" i="8"/>
  <c r="F34" i="8"/>
  <c r="A34" i="8"/>
  <c r="F33" i="8"/>
  <c r="A33" i="8"/>
  <c r="F32" i="8"/>
  <c r="A32" i="8"/>
  <c r="F31" i="8"/>
  <c r="A31" i="8"/>
  <c r="F30" i="8"/>
  <c r="A30" i="8"/>
  <c r="F29" i="8"/>
  <c r="A29" i="8"/>
  <c r="F28" i="8"/>
  <c r="A28" i="8"/>
  <c r="F27" i="8"/>
  <c r="A27" i="8"/>
  <c r="L26" i="8"/>
  <c r="M26" i="8" s="1"/>
  <c r="K26" i="8"/>
  <c r="J26" i="8"/>
  <c r="I26" i="8"/>
  <c r="F26" i="8"/>
  <c r="A26" i="8"/>
  <c r="K25" i="8"/>
  <c r="J25" i="8"/>
  <c r="L25" i="8" s="1"/>
  <c r="M25" i="8" s="1"/>
  <c r="I25" i="8"/>
  <c r="F25" i="8"/>
  <c r="A25" i="8"/>
  <c r="K24" i="8"/>
  <c r="J24" i="8"/>
  <c r="L24" i="8" s="1"/>
  <c r="M24" i="8" s="1"/>
  <c r="I24" i="8"/>
  <c r="F24" i="8"/>
  <c r="A24" i="8"/>
  <c r="L23" i="8"/>
  <c r="M23" i="8" s="1"/>
  <c r="K23" i="8"/>
  <c r="J23" i="8"/>
  <c r="I23" i="8"/>
  <c r="F23" i="8"/>
  <c r="A23" i="8"/>
  <c r="K22" i="8"/>
  <c r="J22" i="8"/>
  <c r="L22" i="8" s="1"/>
  <c r="M22" i="8" s="1"/>
  <c r="I22" i="8"/>
  <c r="F22" i="8"/>
  <c r="A22" i="8"/>
  <c r="K21" i="8"/>
  <c r="L21" i="8" s="1"/>
  <c r="M21" i="8" s="1"/>
  <c r="J21" i="8"/>
  <c r="I21" i="8"/>
  <c r="F21" i="8"/>
  <c r="A21" i="8"/>
  <c r="L20" i="8"/>
  <c r="M20" i="8" s="1"/>
  <c r="K20" i="8"/>
  <c r="J20" i="8"/>
  <c r="I20" i="8"/>
  <c r="F20" i="8"/>
  <c r="A20" i="8"/>
  <c r="K19" i="8"/>
  <c r="J19" i="8"/>
  <c r="L19" i="8" s="1"/>
  <c r="M19" i="8" s="1"/>
  <c r="I19" i="8"/>
  <c r="F19" i="8"/>
  <c r="A19" i="8"/>
  <c r="K18" i="8"/>
  <c r="K28" i="8" s="1"/>
  <c r="J18" i="8"/>
  <c r="I18" i="8"/>
  <c r="F18" i="8"/>
  <c r="A18" i="8"/>
  <c r="F17" i="8"/>
  <c r="A17" i="8"/>
  <c r="F16" i="8"/>
  <c r="A16" i="8"/>
  <c r="F15" i="8"/>
  <c r="F14" i="8"/>
  <c r="A14" i="8"/>
  <c r="F13" i="8"/>
  <c r="A13" i="8"/>
  <c r="F12" i="8"/>
  <c r="A12" i="8"/>
  <c r="F11" i="8"/>
  <c r="A11" i="8"/>
  <c r="F10" i="8"/>
  <c r="A10" i="8"/>
  <c r="F9" i="8"/>
  <c r="A9" i="8"/>
  <c r="F8" i="8"/>
  <c r="A8" i="8"/>
  <c r="F7" i="8"/>
  <c r="A7" i="8"/>
  <c r="F6" i="8"/>
  <c r="F51" i="8" s="1"/>
  <c r="A6" i="8"/>
  <c r="L18" i="8" l="1"/>
  <c r="J27" i="8"/>
  <c r="L27" i="8" s="1"/>
  <c r="M27" i="8" s="1"/>
  <c r="L28" i="8" l="1"/>
  <c r="M28" i="8" s="1"/>
  <c r="M18" i="8"/>
  <c r="J28" i="8"/>
  <c r="E50" i="7" l="1"/>
  <c r="F47" i="7" s="1"/>
  <c r="D50" i="7"/>
  <c r="C5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L26" i="7"/>
  <c r="M26" i="7" s="1"/>
  <c r="K26" i="7"/>
  <c r="J26" i="7"/>
  <c r="I26" i="7"/>
  <c r="F26" i="7"/>
  <c r="A26" i="7"/>
  <c r="K25" i="7"/>
  <c r="J25" i="7"/>
  <c r="L25" i="7" s="1"/>
  <c r="M25" i="7" s="1"/>
  <c r="I25" i="7"/>
  <c r="A25" i="7"/>
  <c r="K24" i="7"/>
  <c r="J24" i="7"/>
  <c r="L24" i="7" s="1"/>
  <c r="M24" i="7" s="1"/>
  <c r="I24" i="7"/>
  <c r="F24" i="7"/>
  <c r="A24" i="7"/>
  <c r="K23" i="7"/>
  <c r="J23" i="7"/>
  <c r="L23" i="7" s="1"/>
  <c r="M23" i="7" s="1"/>
  <c r="I23" i="7"/>
  <c r="A23" i="7"/>
  <c r="K22" i="7"/>
  <c r="J22" i="7"/>
  <c r="L22" i="7" s="1"/>
  <c r="M22" i="7" s="1"/>
  <c r="I22" i="7"/>
  <c r="A22" i="7"/>
  <c r="K21" i="7"/>
  <c r="J21" i="7"/>
  <c r="L21" i="7" s="1"/>
  <c r="M21" i="7" s="1"/>
  <c r="I21" i="7"/>
  <c r="A21" i="7"/>
  <c r="L20" i="7"/>
  <c r="M20" i="7" s="1"/>
  <c r="K20" i="7"/>
  <c r="J20" i="7"/>
  <c r="I20" i="7"/>
  <c r="F20" i="7"/>
  <c r="A20" i="7"/>
  <c r="K19" i="7"/>
  <c r="L19" i="7" s="1"/>
  <c r="M19" i="7" s="1"/>
  <c r="J19" i="7"/>
  <c r="I19" i="7"/>
  <c r="A19" i="7"/>
  <c r="K18" i="7"/>
  <c r="J18" i="7"/>
  <c r="L18" i="7" s="1"/>
  <c r="I18" i="7"/>
  <c r="F18" i="7"/>
  <c r="A18" i="7"/>
  <c r="A17" i="7"/>
  <c r="F16" i="7"/>
  <c r="A16" i="7"/>
  <c r="F15" i="7"/>
  <c r="A14" i="7"/>
  <c r="A13" i="7"/>
  <c r="A12" i="7"/>
  <c r="A11" i="7"/>
  <c r="A10" i="7"/>
  <c r="A9" i="7"/>
  <c r="A8" i="7"/>
  <c r="A7" i="7"/>
  <c r="A6" i="7"/>
  <c r="M18" i="7" l="1"/>
  <c r="F42" i="7"/>
  <c r="F48" i="7"/>
  <c r="F7" i="7"/>
  <c r="F10" i="7"/>
  <c r="F13" i="7"/>
  <c r="F21" i="7"/>
  <c r="F27" i="7"/>
  <c r="F28" i="7"/>
  <c r="F29" i="7"/>
  <c r="F32" i="7"/>
  <c r="F35" i="7"/>
  <c r="F38" i="7"/>
  <c r="F43" i="7"/>
  <c r="F49" i="7"/>
  <c r="F22" i="7"/>
  <c r="J27" i="7"/>
  <c r="J28" i="7"/>
  <c r="F44" i="7"/>
  <c r="F17" i="7"/>
  <c r="F8" i="7"/>
  <c r="F11" i="7"/>
  <c r="F14" i="7"/>
  <c r="F23" i="7"/>
  <c r="K27" i="7"/>
  <c r="K28" i="7" s="1"/>
  <c r="F30" i="7"/>
  <c r="F33" i="7"/>
  <c r="F36" i="7"/>
  <c r="F39" i="7"/>
  <c r="F45" i="7"/>
  <c r="F40" i="7"/>
  <c r="F46" i="7"/>
  <c r="F6" i="7"/>
  <c r="F9" i="7"/>
  <c r="F12" i="7"/>
  <c r="F19" i="7"/>
  <c r="F25" i="7"/>
  <c r="F31" i="7"/>
  <c r="F34" i="7"/>
  <c r="F37" i="7"/>
  <c r="F41" i="7"/>
  <c r="F50" i="7" l="1"/>
  <c r="L27" i="7"/>
  <c r="M27" i="7" l="1"/>
  <c r="L28" i="7"/>
  <c r="M28" i="7" s="1"/>
  <c r="E52" i="6" l="1"/>
  <c r="F49" i="6" s="1"/>
  <c r="D52" i="6"/>
  <c r="K27" i="6" s="1"/>
  <c r="C52" i="6"/>
  <c r="F50" i="6"/>
  <c r="F48" i="6"/>
  <c r="F47" i="6"/>
  <c r="F44" i="6"/>
  <c r="F42" i="6"/>
  <c r="F41" i="6"/>
  <c r="F40" i="6"/>
  <c r="A39" i="6"/>
  <c r="A38" i="6"/>
  <c r="F37" i="6"/>
  <c r="A37" i="6"/>
  <c r="A36" i="6"/>
  <c r="A35" i="6"/>
  <c r="F34" i="6"/>
  <c r="A34" i="6"/>
  <c r="A33" i="6"/>
  <c r="A32" i="6"/>
  <c r="F31" i="6"/>
  <c r="A31" i="6"/>
  <c r="A30" i="6"/>
  <c r="A29" i="6"/>
  <c r="A28" i="6"/>
  <c r="A27" i="6"/>
  <c r="K26" i="6"/>
  <c r="J26" i="6"/>
  <c r="L26" i="6" s="1"/>
  <c r="M26" i="6" s="1"/>
  <c r="I26" i="6"/>
  <c r="F26" i="6"/>
  <c r="A26" i="6"/>
  <c r="K25" i="6"/>
  <c r="J25" i="6"/>
  <c r="L25" i="6" s="1"/>
  <c r="M25" i="6" s="1"/>
  <c r="I25" i="6"/>
  <c r="F25" i="6"/>
  <c r="A25" i="6"/>
  <c r="L24" i="6"/>
  <c r="M24" i="6" s="1"/>
  <c r="K24" i="6"/>
  <c r="J24" i="6"/>
  <c r="I24" i="6"/>
  <c r="F24" i="6"/>
  <c r="A24" i="6"/>
  <c r="K23" i="6"/>
  <c r="J23" i="6"/>
  <c r="L23" i="6" s="1"/>
  <c r="M23" i="6" s="1"/>
  <c r="I23" i="6"/>
  <c r="F23" i="6"/>
  <c r="A23" i="6"/>
  <c r="K22" i="6"/>
  <c r="J22" i="6"/>
  <c r="L22" i="6" s="1"/>
  <c r="M22" i="6" s="1"/>
  <c r="I22" i="6"/>
  <c r="F22" i="6"/>
  <c r="A22" i="6"/>
  <c r="K21" i="6"/>
  <c r="L21" i="6" s="1"/>
  <c r="M21" i="6" s="1"/>
  <c r="J21" i="6"/>
  <c r="I21" i="6"/>
  <c r="F21" i="6"/>
  <c r="A21" i="6"/>
  <c r="K20" i="6"/>
  <c r="J20" i="6"/>
  <c r="L20" i="6" s="1"/>
  <c r="M20" i="6" s="1"/>
  <c r="I20" i="6"/>
  <c r="F20" i="6"/>
  <c r="A20" i="6"/>
  <c r="K19" i="6"/>
  <c r="L19" i="6" s="1"/>
  <c r="M19" i="6" s="1"/>
  <c r="J19" i="6"/>
  <c r="I19" i="6"/>
  <c r="F19" i="6"/>
  <c r="A19" i="6"/>
  <c r="L18" i="6"/>
  <c r="K18" i="6"/>
  <c r="K28" i="6" s="1"/>
  <c r="J18" i="6"/>
  <c r="I18" i="6"/>
  <c r="F18" i="6"/>
  <c r="A18" i="6"/>
  <c r="F17" i="6"/>
  <c r="A17" i="6"/>
  <c r="F16" i="6"/>
  <c r="A16" i="6"/>
  <c r="F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J27" i="6" l="1"/>
  <c r="L27" i="6" s="1"/>
  <c r="M27" i="6" s="1"/>
  <c r="M18" i="6"/>
  <c r="F30" i="6"/>
  <c r="F33" i="6"/>
  <c r="F36" i="6"/>
  <c r="F39" i="6"/>
  <c r="F45" i="6"/>
  <c r="F51" i="6"/>
  <c r="F46" i="6"/>
  <c r="F27" i="6"/>
  <c r="F52" i="6" s="1"/>
  <c r="F28" i="6"/>
  <c r="F29" i="6"/>
  <c r="F32" i="6"/>
  <c r="F35" i="6"/>
  <c r="F38" i="6"/>
  <c r="F43" i="6"/>
  <c r="J28" i="6" l="1"/>
  <c r="L28" i="6"/>
  <c r="M28" i="6" s="1"/>
  <c r="F49" i="5" l="1"/>
  <c r="E52" i="5"/>
  <c r="D52" i="5"/>
  <c r="C52" i="5"/>
  <c r="F51" i="5"/>
  <c r="F50" i="5"/>
  <c r="F48" i="5"/>
  <c r="F47" i="5"/>
  <c r="F46" i="5"/>
  <c r="F45" i="5"/>
  <c r="F44" i="5"/>
  <c r="F43" i="5"/>
  <c r="F42" i="5"/>
  <c r="F41" i="5"/>
  <c r="F40" i="5"/>
  <c r="F39" i="5"/>
  <c r="A39" i="5"/>
  <c r="F38" i="5"/>
  <c r="A38" i="5"/>
  <c r="F37" i="5"/>
  <c r="A37" i="5"/>
  <c r="F36" i="5"/>
  <c r="A36" i="5"/>
  <c r="F35" i="5"/>
  <c r="A35" i="5"/>
  <c r="F34" i="5"/>
  <c r="A34" i="5"/>
  <c r="F33" i="5"/>
  <c r="A33" i="5"/>
  <c r="F32" i="5"/>
  <c r="A32" i="5"/>
  <c r="F31" i="5"/>
  <c r="A31" i="5"/>
  <c r="F30" i="5"/>
  <c r="A30" i="5"/>
  <c r="F29" i="5"/>
  <c r="A29" i="5"/>
  <c r="F28" i="5"/>
  <c r="A28" i="5"/>
  <c r="F27" i="5"/>
  <c r="A27" i="5"/>
  <c r="K26" i="5"/>
  <c r="J26" i="5"/>
  <c r="L26" i="5" s="1"/>
  <c r="M26" i="5" s="1"/>
  <c r="I26" i="5"/>
  <c r="F26" i="5"/>
  <c r="A26" i="5"/>
  <c r="K25" i="5"/>
  <c r="L25" i="5" s="1"/>
  <c r="M25" i="5" s="1"/>
  <c r="J25" i="5"/>
  <c r="I25" i="5"/>
  <c r="F25" i="5"/>
  <c r="A25" i="5"/>
  <c r="L24" i="5"/>
  <c r="M24" i="5" s="1"/>
  <c r="K24" i="5"/>
  <c r="J24" i="5"/>
  <c r="I24" i="5"/>
  <c r="F24" i="5"/>
  <c r="A24" i="5"/>
  <c r="K23" i="5"/>
  <c r="J23" i="5"/>
  <c r="L23" i="5" s="1"/>
  <c r="M23" i="5" s="1"/>
  <c r="I23" i="5"/>
  <c r="F23" i="5"/>
  <c r="A23" i="5"/>
  <c r="K22" i="5"/>
  <c r="J22" i="5"/>
  <c r="L22" i="5" s="1"/>
  <c r="M22" i="5" s="1"/>
  <c r="I22" i="5"/>
  <c r="F22" i="5"/>
  <c r="A22" i="5"/>
  <c r="K21" i="5"/>
  <c r="J21" i="5"/>
  <c r="L21" i="5" s="1"/>
  <c r="M21" i="5" s="1"/>
  <c r="I21" i="5"/>
  <c r="F21" i="5"/>
  <c r="A21" i="5"/>
  <c r="K20" i="5"/>
  <c r="J20" i="5"/>
  <c r="I20" i="5"/>
  <c r="F20" i="5"/>
  <c r="A20" i="5"/>
  <c r="K19" i="5"/>
  <c r="K27" i="5" s="1"/>
  <c r="J19" i="5"/>
  <c r="I19" i="5"/>
  <c r="F19" i="5"/>
  <c r="A19" i="5"/>
  <c r="L18" i="5"/>
  <c r="K18" i="5"/>
  <c r="J18" i="5"/>
  <c r="I18" i="5"/>
  <c r="F18" i="5"/>
  <c r="A18" i="5"/>
  <c r="F17" i="5"/>
  <c r="A17" i="5"/>
  <c r="F16" i="5"/>
  <c r="A16" i="5"/>
  <c r="F15" i="5"/>
  <c r="F14" i="5"/>
  <c r="A14" i="5"/>
  <c r="F13" i="5"/>
  <c r="A13" i="5"/>
  <c r="F12" i="5"/>
  <c r="A12" i="5"/>
  <c r="F11" i="5"/>
  <c r="A11" i="5"/>
  <c r="F10" i="5"/>
  <c r="A10" i="5"/>
  <c r="F9" i="5"/>
  <c r="A9" i="5"/>
  <c r="F8" i="5"/>
  <c r="A8" i="5"/>
  <c r="F7" i="5"/>
  <c r="A7" i="5"/>
  <c r="F6" i="5"/>
  <c r="F52" i="5" s="1"/>
  <c r="A6" i="5"/>
  <c r="M18" i="5" l="1"/>
  <c r="J27" i="5"/>
  <c r="L27" i="5" s="1"/>
  <c r="M27" i="5" s="1"/>
  <c r="L19" i="5"/>
  <c r="M19" i="5" s="1"/>
  <c r="K28" i="5"/>
  <c r="L20" i="5"/>
  <c r="M20" i="5" s="1"/>
  <c r="J28" i="5" l="1"/>
  <c r="L28" i="5"/>
  <c r="M28" i="5" s="1"/>
  <c r="F51" i="4" l="1"/>
  <c r="F50" i="4"/>
  <c r="F49" i="4"/>
  <c r="F48" i="4"/>
  <c r="F47" i="4"/>
  <c r="F46" i="4"/>
  <c r="F45" i="4"/>
  <c r="F44" i="4"/>
  <c r="F43" i="4"/>
  <c r="F42" i="4"/>
  <c r="F41" i="4"/>
  <c r="F40" i="4"/>
  <c r="F39" i="4"/>
  <c r="A39" i="4"/>
  <c r="F38" i="4"/>
  <c r="A38" i="4"/>
  <c r="F37" i="4"/>
  <c r="A37" i="4"/>
  <c r="F36" i="4"/>
  <c r="A36" i="4"/>
  <c r="F35" i="4"/>
  <c r="A35" i="4"/>
  <c r="F34" i="4"/>
  <c r="A34" i="4"/>
  <c r="F33" i="4"/>
  <c r="A33" i="4"/>
  <c r="F32" i="4"/>
  <c r="A32" i="4"/>
  <c r="F31" i="4"/>
  <c r="A31" i="4"/>
  <c r="F30" i="4"/>
  <c r="A30" i="4"/>
  <c r="F29" i="4"/>
  <c r="A29" i="4"/>
  <c r="F28" i="4"/>
  <c r="A28" i="4"/>
  <c r="F27" i="4"/>
  <c r="A27" i="4"/>
  <c r="L26" i="4"/>
  <c r="M26" i="4" s="1"/>
  <c r="K26" i="4"/>
  <c r="J26" i="4"/>
  <c r="I26" i="4"/>
  <c r="F26" i="4"/>
  <c r="A26" i="4"/>
  <c r="K25" i="4"/>
  <c r="J25" i="4"/>
  <c r="L25" i="4" s="1"/>
  <c r="M25" i="4" s="1"/>
  <c r="I25" i="4"/>
  <c r="F25" i="4"/>
  <c r="A25" i="4"/>
  <c r="K24" i="4"/>
  <c r="J24" i="4"/>
  <c r="L24" i="4" s="1"/>
  <c r="M24" i="4" s="1"/>
  <c r="I24" i="4"/>
  <c r="F24" i="4"/>
  <c r="A24" i="4"/>
  <c r="K23" i="4"/>
  <c r="J23" i="4"/>
  <c r="L23" i="4" s="1"/>
  <c r="M23" i="4" s="1"/>
  <c r="I23" i="4"/>
  <c r="F23" i="4"/>
  <c r="A23" i="4"/>
  <c r="K22" i="4"/>
  <c r="J22" i="4"/>
  <c r="L22" i="4" s="1"/>
  <c r="M22" i="4" s="1"/>
  <c r="I22" i="4"/>
  <c r="F22" i="4"/>
  <c r="A22" i="4"/>
  <c r="K21" i="4"/>
  <c r="J21" i="4"/>
  <c r="L21" i="4" s="1"/>
  <c r="M21" i="4" s="1"/>
  <c r="I21" i="4"/>
  <c r="F21" i="4"/>
  <c r="A21" i="4"/>
  <c r="L20" i="4"/>
  <c r="M20" i="4" s="1"/>
  <c r="K20" i="4"/>
  <c r="J20" i="4"/>
  <c r="I20" i="4"/>
  <c r="F20" i="4"/>
  <c r="A20" i="4"/>
  <c r="K19" i="4"/>
  <c r="L19" i="4" s="1"/>
  <c r="M19" i="4" s="1"/>
  <c r="J19" i="4"/>
  <c r="I19" i="4"/>
  <c r="F19" i="4"/>
  <c r="A19" i="4"/>
  <c r="K18" i="4"/>
  <c r="J18" i="4"/>
  <c r="I18" i="4"/>
  <c r="F18" i="4"/>
  <c r="A18" i="4"/>
  <c r="F17" i="4"/>
  <c r="A17" i="4"/>
  <c r="F16" i="4"/>
  <c r="A16" i="4"/>
  <c r="F15" i="4"/>
  <c r="F14" i="4"/>
  <c r="A14" i="4"/>
  <c r="F13" i="4"/>
  <c r="A13" i="4"/>
  <c r="F12" i="4"/>
  <c r="A12" i="4"/>
  <c r="F11" i="4"/>
  <c r="A11" i="4"/>
  <c r="F10" i="4"/>
  <c r="A10" i="4"/>
  <c r="F9" i="4"/>
  <c r="A9" i="4"/>
  <c r="F8" i="4"/>
  <c r="A8" i="4"/>
  <c r="F7" i="4"/>
  <c r="A7" i="4"/>
  <c r="F6" i="4"/>
  <c r="F52" i="4" s="1"/>
  <c r="A6" i="4"/>
  <c r="L18" i="4" l="1"/>
  <c r="J27" i="4"/>
  <c r="K27" i="4"/>
  <c r="K28" i="4" s="1"/>
  <c r="L27" i="4" l="1"/>
  <c r="M27" i="4" s="1"/>
  <c r="M18" i="4"/>
  <c r="L28" i="4"/>
  <c r="M28" i="4" s="1"/>
  <c r="J28" i="4"/>
  <c r="F53" i="3" l="1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A39" i="3"/>
  <c r="F38" i="3"/>
  <c r="A38" i="3"/>
  <c r="F37" i="3"/>
  <c r="A37" i="3"/>
  <c r="F36" i="3"/>
  <c r="A36" i="3"/>
  <c r="F35" i="3"/>
  <c r="A35" i="3"/>
  <c r="F34" i="3"/>
  <c r="A34" i="3"/>
  <c r="F33" i="3"/>
  <c r="A33" i="3"/>
  <c r="F32" i="3"/>
  <c r="A32" i="3"/>
  <c r="F31" i="3"/>
  <c r="A31" i="3"/>
  <c r="F30" i="3"/>
  <c r="A30" i="3"/>
  <c r="F29" i="3"/>
  <c r="A29" i="3"/>
  <c r="F28" i="3"/>
  <c r="A28" i="3"/>
  <c r="F27" i="3"/>
  <c r="A27" i="3"/>
  <c r="L26" i="3"/>
  <c r="M26" i="3" s="1"/>
  <c r="K26" i="3"/>
  <c r="J26" i="3"/>
  <c r="I26" i="3"/>
  <c r="F26" i="3"/>
  <c r="A26" i="3"/>
  <c r="K25" i="3"/>
  <c r="J25" i="3"/>
  <c r="L25" i="3" s="1"/>
  <c r="M25" i="3" s="1"/>
  <c r="I25" i="3"/>
  <c r="F25" i="3"/>
  <c r="A25" i="3"/>
  <c r="K24" i="3"/>
  <c r="J24" i="3"/>
  <c r="L24" i="3" s="1"/>
  <c r="M24" i="3" s="1"/>
  <c r="I24" i="3"/>
  <c r="F24" i="3"/>
  <c r="A24" i="3"/>
  <c r="K23" i="3"/>
  <c r="J23" i="3"/>
  <c r="L23" i="3" s="1"/>
  <c r="M23" i="3" s="1"/>
  <c r="I23" i="3"/>
  <c r="F23" i="3"/>
  <c r="A23" i="3"/>
  <c r="K22" i="3"/>
  <c r="J22" i="3"/>
  <c r="L22" i="3" s="1"/>
  <c r="M22" i="3" s="1"/>
  <c r="I22" i="3"/>
  <c r="F22" i="3"/>
  <c r="A22" i="3"/>
  <c r="K21" i="3"/>
  <c r="L21" i="3" s="1"/>
  <c r="M21" i="3" s="1"/>
  <c r="J21" i="3"/>
  <c r="I21" i="3"/>
  <c r="F21" i="3"/>
  <c r="A21" i="3"/>
  <c r="L20" i="3"/>
  <c r="M20" i="3" s="1"/>
  <c r="K20" i="3"/>
  <c r="J20" i="3"/>
  <c r="I20" i="3"/>
  <c r="F20" i="3"/>
  <c r="A20" i="3"/>
  <c r="K19" i="3"/>
  <c r="J19" i="3"/>
  <c r="L19" i="3" s="1"/>
  <c r="M19" i="3" s="1"/>
  <c r="I19" i="3"/>
  <c r="F19" i="3"/>
  <c r="A19" i="3"/>
  <c r="K18" i="3"/>
  <c r="J18" i="3"/>
  <c r="I18" i="3"/>
  <c r="F18" i="3"/>
  <c r="A18" i="3"/>
  <c r="F17" i="3"/>
  <c r="A17" i="3"/>
  <c r="F16" i="3"/>
  <c r="A16" i="3"/>
  <c r="F15" i="3"/>
  <c r="F14" i="3"/>
  <c r="A14" i="3"/>
  <c r="F13" i="3"/>
  <c r="A13" i="3"/>
  <c r="F12" i="3"/>
  <c r="A12" i="3"/>
  <c r="F11" i="3"/>
  <c r="A11" i="3"/>
  <c r="F10" i="3"/>
  <c r="A10" i="3"/>
  <c r="F9" i="3"/>
  <c r="A9" i="3"/>
  <c r="F8" i="3"/>
  <c r="A8" i="3"/>
  <c r="F7" i="3"/>
  <c r="A7" i="3"/>
  <c r="F6" i="3"/>
  <c r="F54" i="3" s="1"/>
  <c r="A6" i="3"/>
  <c r="L18" i="3" l="1"/>
  <c r="J27" i="3"/>
  <c r="K27" i="3"/>
  <c r="K28" i="3" s="1"/>
  <c r="L27" i="3" l="1"/>
  <c r="M27" i="3" s="1"/>
  <c r="L28" i="3"/>
  <c r="M28" i="3" s="1"/>
  <c r="M18" i="3"/>
  <c r="J28" i="3"/>
  <c r="F51" i="1" l="1"/>
  <c r="F52" i="1"/>
  <c r="F53" i="1"/>
  <c r="F54" i="1"/>
  <c r="F50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5" i="1" l="1"/>
  <c r="A16" i="1"/>
  <c r="A12" i="1"/>
  <c r="A13" i="1"/>
  <c r="A14" i="1"/>
  <c r="A17" i="1"/>
  <c r="A18" i="1"/>
  <c r="I18" i="1"/>
  <c r="J18" i="1"/>
  <c r="K18" i="1"/>
  <c r="A19" i="1"/>
  <c r="I19" i="1"/>
  <c r="J19" i="1"/>
  <c r="K19" i="1"/>
  <c r="A20" i="1"/>
  <c r="I20" i="1"/>
  <c r="J20" i="1"/>
  <c r="K20" i="1"/>
  <c r="A21" i="1"/>
  <c r="I21" i="1"/>
  <c r="J21" i="1"/>
  <c r="K21" i="1"/>
  <c r="A22" i="1"/>
  <c r="I22" i="1"/>
  <c r="J22" i="1"/>
  <c r="K22" i="1"/>
  <c r="A23" i="1"/>
  <c r="I23" i="1"/>
  <c r="J23" i="1"/>
  <c r="K23" i="1"/>
  <c r="A24" i="1"/>
  <c r="I24" i="1"/>
  <c r="J24" i="1"/>
  <c r="K24" i="1"/>
  <c r="A25" i="1"/>
  <c r="I25" i="1"/>
  <c r="J25" i="1"/>
  <c r="K25" i="1"/>
  <c r="A26" i="1"/>
  <c r="I26" i="1"/>
  <c r="J26" i="1"/>
  <c r="K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1" i="1"/>
  <c r="A8" i="1"/>
  <c r="A6" i="1"/>
  <c r="A7" i="1"/>
  <c r="A10" i="1"/>
  <c r="A9" i="1"/>
  <c r="L18" i="1" l="1"/>
  <c r="M18" i="1" s="1"/>
  <c r="L25" i="1"/>
  <c r="M25" i="1" s="1"/>
  <c r="L26" i="1"/>
  <c r="M26" i="1" s="1"/>
  <c r="L20" i="1"/>
  <c r="M20" i="1" s="1"/>
  <c r="K27" i="1"/>
  <c r="K28" i="1" s="1"/>
  <c r="J27" i="1"/>
  <c r="J28" i="1" s="1"/>
  <c r="L22" i="1"/>
  <c r="M22" i="1" s="1"/>
  <c r="L24" i="1"/>
  <c r="M24" i="1" s="1"/>
  <c r="L21" i="1"/>
  <c r="M21" i="1" s="1"/>
  <c r="L23" i="1"/>
  <c r="M23" i="1" s="1"/>
  <c r="L19" i="1"/>
  <c r="M19" i="1" s="1"/>
  <c r="L27" i="1" l="1"/>
  <c r="M27" i="1" s="1"/>
  <c r="L28" i="1" l="1"/>
  <c r="M28" i="1" s="1"/>
</calcChain>
</file>

<file path=xl/sharedStrings.xml><?xml version="1.0" encoding="utf-8"?>
<sst xmlns="http://schemas.openxmlformats.org/spreadsheetml/2006/main" count="790" uniqueCount="93">
  <si>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19"/>
  </si>
  <si>
    <t>内　　　　訳</t>
    <rPh sb="0" eb="1">
      <t>ウチ</t>
    </rPh>
    <rPh sb="5" eb="6">
      <t>ヤク</t>
    </rPh>
    <phoneticPr fontId="19"/>
  </si>
  <si>
    <t>国籍別</t>
    <rPh sb="0" eb="2">
      <t>コクセキ</t>
    </rPh>
    <rPh sb="2" eb="3">
      <t>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</si>
  <si>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</si>
  <si>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</si>
  <si>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</si>
  <si>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％</t>
    <phoneticPr fontId="19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</si>
  <si>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19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</si>
  <si>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19"/>
  </si>
  <si>
    <t>　　100.0ではない。</t>
    <phoneticPr fontId="19"/>
  </si>
  <si>
    <t>　　端数処理（四捨五入）しているため、必ずしも</t>
    <rPh sb="2" eb="4">
      <t>ハスウ</t>
    </rPh>
    <rPh sb="4" eb="6">
      <t>ショリ</t>
    </rPh>
    <phoneticPr fontId="19"/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</si>
  <si>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</si>
  <si>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</si>
  <si>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その他</t>
    <rPh sb="2" eb="3">
      <t>タ</t>
    </rPh>
    <phoneticPr fontId="21"/>
  </si>
  <si>
    <t>総計</t>
  </si>
  <si>
    <t>ミャンマー</t>
  </si>
  <si>
    <t>ベトナム</t>
  </si>
  <si>
    <t>フィリピン</t>
  </si>
  <si>
    <t>インドネシア</t>
  </si>
  <si>
    <t>韓国</t>
  </si>
  <si>
    <t>中国</t>
  </si>
  <si>
    <t>ネパール</t>
  </si>
  <si>
    <t>アフガニスタン</t>
  </si>
  <si>
    <t>朝鮮</t>
  </si>
  <si>
    <t>カンボジア</t>
  </si>
  <si>
    <t>インド</t>
  </si>
  <si>
    <t>タイ</t>
  </si>
  <si>
    <t>米国</t>
  </si>
  <si>
    <t>台湾</t>
  </si>
  <si>
    <t>カナダ</t>
  </si>
  <si>
    <t>タンザニア</t>
  </si>
  <si>
    <t>マレーシア</t>
  </si>
  <si>
    <t>セネガル</t>
  </si>
  <si>
    <t>英国</t>
  </si>
  <si>
    <t>ブラジル</t>
  </si>
  <si>
    <t>スリランカ</t>
  </si>
  <si>
    <t>ナイジェリア</t>
  </si>
  <si>
    <t>トリニダード・トバゴ</t>
  </si>
  <si>
    <t>ロシア</t>
  </si>
  <si>
    <t>シリア</t>
  </si>
  <si>
    <t>トルコ</t>
  </si>
  <si>
    <t>ブルンジ</t>
  </si>
  <si>
    <t>ニュージーランド</t>
  </si>
  <si>
    <t>ペルー</t>
  </si>
  <si>
    <t>ノルウェー</t>
  </si>
  <si>
    <t>モンゴル</t>
  </si>
  <si>
    <t>パラグアイ</t>
  </si>
  <si>
    <t>ドイツ</t>
  </si>
  <si>
    <t>バングラデシュ</t>
  </si>
  <si>
    <t>ジャマイカ</t>
  </si>
  <si>
    <t>オーストラリア</t>
  </si>
  <si>
    <t>ウガンダ</t>
  </si>
  <si>
    <t>ギニア</t>
  </si>
  <si>
    <t>パキスタン</t>
  </si>
  <si>
    <t>コロンビア</t>
  </si>
  <si>
    <t>イタリア</t>
  </si>
  <si>
    <t>スーダン</t>
  </si>
  <si>
    <t>カメルーン</t>
  </si>
  <si>
    <t>コンゴ民主共和国</t>
  </si>
  <si>
    <t>リベリア</t>
  </si>
  <si>
    <t>ケニア</t>
  </si>
  <si>
    <t>ブルキナファソ</t>
  </si>
  <si>
    <t>国籍不明</t>
  </si>
  <si>
    <t>ラオス</t>
  </si>
  <si>
    <t>（令和7年3月31日現在）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</si>
  <si>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（令和7年4月30日現在）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</si>
  <si>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（令和7年5月31日現在）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</si>
  <si>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（令和7年6月30日現在）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</si>
  <si>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（令和7年7月31日現在）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</si>
  <si>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（令和7年8月31日現在）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</si>
  <si>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</si>
  <si>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t>　　100.0ではない。</t>
    <phoneticPr fontId="19"/>
  </si>
  <si>
    <t>（令和7年9月30日現在）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</si>
  <si>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</si>
  <si>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</si>
  <si>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　　100.0ではない。</t>
    <phoneticPr fontId="19"/>
  </si>
  <si>
    <t>（令和7年10月31日現在）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</si>
  <si>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</si>
  <si>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</si>
  <si>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</si>
  <si>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（令和7年11月30日現在）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</si>
  <si>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</si>
  <si>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</si>
  <si>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</si>
  <si>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（令和7年12月31日現在）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</si>
  <si>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</si>
  <si>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</si>
  <si>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（令和8年1月31日現在）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</si>
  <si>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</si>
  <si>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t>（令和8年2月28日現在）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</si>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</sst>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9" fontId="24" fillId="0" borderId="0" xfId="28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distributed" vertical="center"/>
    </xf>
    <xf numFmtId="9" fontId="24" fillId="24" borderId="10" xfId="2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right" vertical="center"/>
    </xf>
    <xf numFmtId="176" fontId="27" fillId="0" borderId="0" xfId="34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right" vertical="center"/>
    </xf>
    <xf numFmtId="0" fontId="25" fillId="0" borderId="0" xfId="0" applyFont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Fill="1" applyBorder="1">
      <alignment vertical="center"/>
    </xf>
    <xf numFmtId="9" fontId="6" fillId="0" borderId="0" xfId="28" applyFont="1">
      <alignment vertical="center"/>
    </xf>
    <xf numFmtId="0" fontId="0" fillId="0" borderId="0" xfId="0" applyFill="1" applyBorder="1">
      <alignment vertical="center"/>
    </xf>
    <xf numFmtId="176" fontId="27" fillId="0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Border="1">
      <alignment vertical="center"/>
    </xf>
    <xf numFmtId="176" fontId="27" fillId="0" borderId="0" xfId="34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shrinkToFit="1"/>
    </xf>
    <xf numFmtId="176" fontId="27" fillId="0" borderId="0" xfId="34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13" xfId="0" applyFont="1" applyFill="1" applyBorder="1" applyAlignment="1">
      <alignment horizontal="right" vertical="center"/>
    </xf>
    <xf numFmtId="0" fontId="26" fillId="0" borderId="13" xfId="0" applyFont="1" applyBorder="1" applyAlignment="1">
      <alignment vertical="center" shrinkToFit="1"/>
    </xf>
    <xf numFmtId="0" fontId="27" fillId="0" borderId="13" xfId="0" applyFont="1" applyBorder="1">
      <alignment vertical="center"/>
    </xf>
    <xf numFmtId="0" fontId="24" fillId="25" borderId="14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distributed" vertical="center"/>
    </xf>
    <xf numFmtId="9" fontId="24" fillId="25" borderId="14" xfId="28" applyFont="1" applyFill="1" applyBorder="1" applyAlignment="1">
      <alignment horizontal="center" vertical="center"/>
    </xf>
    <xf numFmtId="176" fontId="27" fillId="0" borderId="14" xfId="34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24" fillId="24" borderId="0" xfId="0" applyFont="1" applyFill="1" applyBorder="1" applyAlignment="1">
      <alignment horizontal="center" vertical="center"/>
    </xf>
    <xf numFmtId="9" fontId="24" fillId="25" borderId="0" xfId="28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6" fillId="0" borderId="0" xfId="28" applyNumberFormat="1" applyFont="1">
      <alignment vertical="center"/>
    </xf>
    <xf numFmtId="38" fontId="27" fillId="0" borderId="0" xfId="34" applyNumberFormat="1" applyFont="1" applyBorder="1" applyAlignment="1">
      <alignment horizontal="right" vertical="center"/>
    </xf>
    <xf numFmtId="9" fontId="0" fillId="0" borderId="14" xfId="28" applyFont="1" applyBorder="1">
      <alignment vertical="center"/>
    </xf>
    <xf numFmtId="0" fontId="6" fillId="0" borderId="14" xfId="28" applyNumberFormat="1" applyFont="1" applyBorder="1">
      <alignment vertical="center"/>
    </xf>
    <xf numFmtId="0" fontId="6" fillId="0" borderId="0" xfId="28" applyNumberFormat="1" applyFont="1" applyBorder="1">
      <alignment vertical="center"/>
    </xf>
    <xf numFmtId="176" fontId="27" fillId="0" borderId="15" xfId="34" applyNumberFormat="1" applyFont="1" applyBorder="1" applyAlignment="1">
      <alignment horizontal="right" vertical="center"/>
    </xf>
    <xf numFmtId="0" fontId="27" fillId="0" borderId="16" xfId="0" applyFont="1" applyBorder="1">
      <alignment vertical="center"/>
    </xf>
    <xf numFmtId="176" fontId="27" fillId="0" borderId="16" xfId="34" applyNumberFormat="1" applyFont="1" applyBorder="1" applyAlignment="1">
      <alignment horizontal="right" vertical="center"/>
    </xf>
    <xf numFmtId="0" fontId="0" fillId="0" borderId="20" xfId="0" applyBorder="1" applyAlignment="1"/>
    <xf numFmtId="0" fontId="0" fillId="0" borderId="0" xfId="0" applyNumberFormat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0" fillId="0" borderId="0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14" xfId="0" applyBorder="1" applyAlignment="1"/>
    <xf numFmtId="0" fontId="0" fillId="0" borderId="14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4" fillId="24" borderId="17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right" vertical="center" shrinkToFit="1"/>
    </xf>
    <xf numFmtId="0" fontId="0" fillId="0" borderId="19" xfId="0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0-8DA7-4835-BDA5-59AB13B38F4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DA7-4835-BDA5-59AB13B38F4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2-8DA7-4835-BDA5-59AB13B38F4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DA7-4835-BDA5-59AB13B38F4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8DA7-4835-BDA5-59AB13B38F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DA7-4835-BDA5-59AB13B38F4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6-8DA7-4835-BDA5-59AB13B38F4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DA7-4835-BDA5-59AB13B38F4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8-8DA7-4835-BDA5-59AB13B38F40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DA7-4835-BDA5-59AB13B38F40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7-4835-BDA5-59AB13B38F40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7-4835-BDA5-59AB13B38F40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A7-4835-BDA5-59AB13B38F40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7-4835-BDA5-59AB13B38F40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7-4835-BDA5-59AB13B38F40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A7-4835-BDA5-59AB13B38F40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A7-4835-BDA5-59AB13B38F40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8DA7-4835-BDA5-59AB13B38F40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A7-4835-BDA5-59AB13B38F40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A7-4835-BDA5-59AB13B38F40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A7-4835-BDA5-59AB13B38F40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A7-4835-BDA5-59AB13B38F40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'4月'!$M$18:$M$27</c:f>
              <c:numCache>
                <c:formatCode>#,##0.0;[Red]\-#,##0.0</c:formatCode>
                <c:ptCount val="10"/>
                <c:pt idx="0">
                  <c:v>35.6</c:v>
                </c:pt>
                <c:pt idx="1">
                  <c:v>20</c:v>
                </c:pt>
                <c:pt idx="2">
                  <c:v>19</c:v>
                </c:pt>
                <c:pt idx="3">
                  <c:v>6.3</c:v>
                </c:pt>
                <c:pt idx="4">
                  <c:v>5.8999999999999995</c:v>
                </c:pt>
                <c:pt idx="5">
                  <c:v>2.9000000000000004</c:v>
                </c:pt>
                <c:pt idx="6">
                  <c:v>1.9</c:v>
                </c:pt>
                <c:pt idx="7">
                  <c:v>1</c:v>
                </c:pt>
                <c:pt idx="8">
                  <c:v>0.70000000000000007</c:v>
                </c:pt>
                <c:pt idx="9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A7-4835-BDA5-59AB13B3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58C-4477-BBC7-DA3CE515B6C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58C-4477-BBC7-DA3CE515B6C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58C-4477-BBC7-DA3CE515B6C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58C-4477-BBC7-DA3CE515B6C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58C-4477-BBC7-DA3CE515B6C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58C-4477-BBC7-DA3CE515B6C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58C-4477-BBC7-DA3CE515B6C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58C-4477-BBC7-DA3CE515B6C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58C-4477-BBC7-DA3CE515B6C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58C-4477-BBC7-DA3CE515B6C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8C-4477-BBC7-DA3CE515B6C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8C-4477-BBC7-DA3CE515B6C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8C-4477-BBC7-DA3CE515B6C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8C-4477-BBC7-DA3CE515B6C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8C-4477-BBC7-DA3CE515B6C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8C-4477-BBC7-DA3CE515B6C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8C-4477-BBC7-DA3CE515B6C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D58C-4477-BBC7-DA3CE515B6C6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8C-4477-BBC7-DA3CE515B6C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8C-4477-BBC7-DA3CE515B6C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8C-4477-BBC7-DA3CE515B6C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58C-4477-BBC7-DA3CE515B6C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'1月'!$M$18:$M$27</c:f>
              <c:numCache>
                <c:formatCode>#,##0.0;[Red]\-#,##0.0</c:formatCode>
                <c:ptCount val="10"/>
                <c:pt idx="0">
                  <c:v>40.699999999999996</c:v>
                </c:pt>
                <c:pt idx="1">
                  <c:v>19.900000000000002</c:v>
                </c:pt>
                <c:pt idx="2">
                  <c:v>16.600000000000001</c:v>
                </c:pt>
                <c:pt idx="3">
                  <c:v>5.7</c:v>
                </c:pt>
                <c:pt idx="4">
                  <c:v>5</c:v>
                </c:pt>
                <c:pt idx="5">
                  <c:v>2.8000000000000003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0.6</c:v>
                </c:pt>
                <c:pt idx="9">
                  <c:v>5.8999999999999995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58C-4477-BBC7-DA3CE515B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F26-4392-817B-0712350EAA0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F26-4392-817B-0712350EAA0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F26-4392-817B-0712350EAA0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F26-4392-817B-0712350EAA0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F26-4392-817B-0712350EAA0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F26-4392-817B-0712350EAA0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F26-4392-817B-0712350EAA0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F26-4392-817B-0712350EAA0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F26-4392-817B-0712350EAA08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F26-4392-817B-0712350EAA08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26-4392-817B-0712350EAA08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26-4392-817B-0712350EAA08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26-4392-817B-0712350EAA08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26-4392-817B-0712350EAA08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26-4392-817B-0712350EAA08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26-4392-817B-0712350EAA08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26-4392-817B-0712350EAA08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5F26-4392-817B-0712350EAA08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F26-4392-817B-0712350EAA08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F26-4392-817B-0712350EAA0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F26-4392-817B-0712350EAA0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26-4392-817B-0712350EAA0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'2月'!$M$18:$M$27</c:f>
              <c:numCache>
                <c:formatCode>#,##0.0;[Red]\-#,##0.0</c:formatCode>
                <c:ptCount val="10"/>
                <c:pt idx="0">
                  <c:v>41.099999999999994</c:v>
                </c:pt>
                <c:pt idx="1">
                  <c:v>20</c:v>
                </c:pt>
                <c:pt idx="2">
                  <c:v>16.2</c:v>
                </c:pt>
                <c:pt idx="3">
                  <c:v>5.6000000000000005</c:v>
                </c:pt>
                <c:pt idx="4">
                  <c:v>4.8</c:v>
                </c:pt>
                <c:pt idx="5">
                  <c:v>2.7</c:v>
                </c:pt>
                <c:pt idx="6">
                  <c:v>1.9</c:v>
                </c:pt>
                <c:pt idx="7">
                  <c:v>1.0999999999999999</c:v>
                </c:pt>
                <c:pt idx="8">
                  <c:v>0.70000000000000007</c:v>
                </c:pt>
                <c:pt idx="9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26-4392-817B-0712350E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A98-423E-878A-6081A646C63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A98-423E-878A-6081A646C63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A98-423E-878A-6081A646C63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A98-423E-878A-6081A646C63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A98-423E-878A-6081A646C63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A98-423E-878A-6081A646C63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A98-423E-878A-6081A646C63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A98-423E-878A-6081A646C63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A98-423E-878A-6081A646C63F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A98-423E-878A-6081A646C63F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8-423E-878A-6081A646C63F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A98-423E-878A-6081A646C63F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A98-423E-878A-6081A646C63F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A98-423E-878A-6081A646C63F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A98-423E-878A-6081A646C63F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A98-423E-878A-6081A646C63F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A98-423E-878A-6081A646C63F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9A98-423E-878A-6081A646C63F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A98-423E-878A-6081A646C63F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98-423E-878A-6081A646C63F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A98-423E-878A-6081A646C63F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98-423E-878A-6081A646C63F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'3月'!$M$18:$M$27</c:f>
              <c:numCache>
                <c:formatCode>#,##0.0;[Red]\-#,##0.0</c:formatCode>
                <c:ptCount val="10"/>
                <c:pt idx="0">
                  <c:v>41.6</c:v>
                </c:pt>
                <c:pt idx="1">
                  <c:v>19.900000000000002</c:v>
                </c:pt>
                <c:pt idx="2">
                  <c:v>15.8</c:v>
                </c:pt>
                <c:pt idx="3">
                  <c:v>5.7</c:v>
                </c:pt>
                <c:pt idx="4">
                  <c:v>4.7</c:v>
                </c:pt>
                <c:pt idx="5">
                  <c:v>2.9000000000000004</c:v>
                </c:pt>
                <c:pt idx="6">
                  <c:v>1.9</c:v>
                </c:pt>
                <c:pt idx="7">
                  <c:v>1.0999999999999999</c:v>
                </c:pt>
                <c:pt idx="8">
                  <c:v>0.8</c:v>
                </c:pt>
                <c:pt idx="9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A98-423E-878A-6081A646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53E-4981-8C77-74F7BD06C1A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53E-4981-8C77-74F7BD06C1A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53E-4981-8C77-74F7BD06C1A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53E-4981-8C77-74F7BD06C1A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53E-4981-8C77-74F7BD06C1A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53E-4981-8C77-74F7BD06C1A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53E-4981-8C77-74F7BD06C1A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53E-4981-8C77-74F7BD06C1A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53E-4981-8C77-74F7BD06C1AE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53E-4981-8C77-74F7BD06C1AE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E-4981-8C77-74F7BD06C1AE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E-4981-8C77-74F7BD06C1AE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E-4981-8C77-74F7BD06C1AE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3E-4981-8C77-74F7BD06C1AE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3E-4981-8C77-74F7BD06C1AE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3E-4981-8C77-74F7BD06C1AE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3E-4981-8C77-74F7BD06C1AE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B53E-4981-8C77-74F7BD06C1AE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3E-4981-8C77-74F7BD06C1AE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3E-4981-8C77-74F7BD06C1AE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3E-4981-8C77-74F7BD06C1AE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3E-4981-8C77-74F7BD06C1AE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'5月'!$M$18:$M$27</c:f>
              <c:numCache>
                <c:formatCode>#,##0.0;[Red]\-#,##0.0</c:formatCode>
                <c:ptCount val="10"/>
                <c:pt idx="0">
                  <c:v>36</c:v>
                </c:pt>
                <c:pt idx="1">
                  <c:v>19.2</c:v>
                </c:pt>
                <c:pt idx="2">
                  <c:v>19.100000000000001</c:v>
                </c:pt>
                <c:pt idx="3">
                  <c:v>6.2</c:v>
                </c:pt>
                <c:pt idx="4">
                  <c:v>5.8000000000000007</c:v>
                </c:pt>
                <c:pt idx="5">
                  <c:v>2.9000000000000004</c:v>
                </c:pt>
                <c:pt idx="6">
                  <c:v>2</c:v>
                </c:pt>
                <c:pt idx="7">
                  <c:v>1</c:v>
                </c:pt>
                <c:pt idx="8">
                  <c:v>0.70000000000000007</c:v>
                </c:pt>
                <c:pt idx="9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53E-4981-8C77-74F7BD06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F81-46F7-A896-9A8BFADFA86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F81-46F7-A896-9A8BFADFA86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F81-46F7-A896-9A8BFADFA86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F81-46F7-A896-9A8BFADFA86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F81-46F7-A896-9A8BFADFA86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F81-46F7-A896-9A8BFADFA86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F81-46F7-A896-9A8BFADFA86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F81-46F7-A896-9A8BFADFA86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F81-46F7-A896-9A8BFADFA86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F81-46F7-A896-9A8BFADFA86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81-46F7-A896-9A8BFADFA86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81-46F7-A896-9A8BFADFA86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81-46F7-A896-9A8BFADFA86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81-46F7-A896-9A8BFADFA86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81-46F7-A896-9A8BFADFA86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81-46F7-A896-9A8BFADFA86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81-46F7-A896-9A8BFADFA86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EF81-46F7-A896-9A8BFADFA866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81-46F7-A896-9A8BFADFA86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81-46F7-A896-9A8BFADFA86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81-46F7-A896-9A8BFADFA86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81-46F7-A896-9A8BFADFA86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'6月'!$M$18:$M$27</c:f>
              <c:numCache>
                <c:formatCode>#,##0.0;[Red]\-#,##0.0</c:formatCode>
                <c:ptCount val="10"/>
                <c:pt idx="0">
                  <c:v>37.1</c:v>
                </c:pt>
                <c:pt idx="1">
                  <c:v>19.5</c:v>
                </c:pt>
                <c:pt idx="2">
                  <c:v>18.600000000000001</c:v>
                </c:pt>
                <c:pt idx="3">
                  <c:v>6</c:v>
                </c:pt>
                <c:pt idx="4">
                  <c:v>5.7</c:v>
                </c:pt>
                <c:pt idx="5">
                  <c:v>2.9000000000000004</c:v>
                </c:pt>
                <c:pt idx="6">
                  <c:v>1.9</c:v>
                </c:pt>
                <c:pt idx="7">
                  <c:v>1.0999999999999999</c:v>
                </c:pt>
                <c:pt idx="8">
                  <c:v>0.6</c:v>
                </c:pt>
                <c:pt idx="9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F81-46F7-A896-9A8BFADF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6D1-457A-B928-E072CF28E30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6D1-457A-B928-E072CF28E30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6D1-457A-B928-E072CF28E30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6D1-457A-B928-E072CF28E30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6D1-457A-B928-E072CF28E30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6D1-457A-B928-E072CF28E30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6D1-457A-B928-E072CF28E30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6D1-457A-B928-E072CF28E30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6D1-457A-B928-E072CF28E301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6D1-457A-B928-E072CF28E301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1-457A-B928-E072CF28E301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1-457A-B928-E072CF28E301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1-457A-B928-E072CF28E301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D1-457A-B928-E072CF28E301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D1-457A-B928-E072CF28E30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D1-457A-B928-E072CF28E30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D1-457A-B928-E072CF28E301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96D1-457A-B928-E072CF28E301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D1-457A-B928-E072CF28E301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D1-457A-B928-E072CF28E30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D1-457A-B928-E072CF28E30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6D1-457A-B928-E072CF28E30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'7月'!$M$18:$M$27</c:f>
              <c:numCache>
                <c:formatCode>#,##0.0;[Red]\-#,##0.0</c:formatCode>
                <c:ptCount val="10"/>
                <c:pt idx="0">
                  <c:v>38.4</c:v>
                </c:pt>
                <c:pt idx="1">
                  <c:v>19.7</c:v>
                </c:pt>
                <c:pt idx="2">
                  <c:v>17.899999999999999</c:v>
                </c:pt>
                <c:pt idx="3">
                  <c:v>5.8000000000000007</c:v>
                </c:pt>
                <c:pt idx="4">
                  <c:v>5.5</c:v>
                </c:pt>
                <c:pt idx="5">
                  <c:v>2.8000000000000003</c:v>
                </c:pt>
                <c:pt idx="6">
                  <c:v>1.7999999999999998</c:v>
                </c:pt>
                <c:pt idx="7">
                  <c:v>1</c:v>
                </c:pt>
                <c:pt idx="8">
                  <c:v>0.6</c:v>
                </c:pt>
                <c:pt idx="9">
                  <c:v>6.6000000000000005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6D1-457A-B928-E072CF28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E76-4D05-B954-B85156A0C8C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E76-4D05-B954-B85156A0C8C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E76-4D05-B954-B85156A0C8C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E76-4D05-B954-B85156A0C8C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E76-4D05-B954-B85156A0C8C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E76-4D05-B954-B85156A0C8C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E76-4D05-B954-B85156A0C8C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E76-4D05-B954-B85156A0C8C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E76-4D05-B954-B85156A0C8C3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5E76-4D05-B954-B85156A0C8C3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6-4D05-B954-B85156A0C8C3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76-4D05-B954-B85156A0C8C3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6-4D05-B954-B85156A0C8C3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76-4D05-B954-B85156A0C8C3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76-4D05-B954-B85156A0C8C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76-4D05-B954-B85156A0C8C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76-4D05-B954-B85156A0C8C3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5E76-4D05-B954-B85156A0C8C3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76-4D05-B954-B85156A0C8C3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76-4D05-B954-B85156A0C8C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76-4D05-B954-B85156A0C8C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76-4D05-B954-B85156A0C8C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'8月'!$M$18:$M$27</c:f>
              <c:numCache>
                <c:formatCode>#,##0.0;[Red]\-#,##0.0</c:formatCode>
                <c:ptCount val="10"/>
                <c:pt idx="0">
                  <c:v>39.1</c:v>
                </c:pt>
                <c:pt idx="1">
                  <c:v>18.7</c:v>
                </c:pt>
                <c:pt idx="2">
                  <c:v>18.099999999999998</c:v>
                </c:pt>
                <c:pt idx="3">
                  <c:v>5.8000000000000007</c:v>
                </c:pt>
                <c:pt idx="4">
                  <c:v>5.5</c:v>
                </c:pt>
                <c:pt idx="5">
                  <c:v>2.8000000000000003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0.6</c:v>
                </c:pt>
                <c:pt idx="9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E76-4D05-B954-B85156A0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BDD-4651-BE83-0FF56C21960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BDD-4651-BE83-0FF56C21960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BDD-4651-BE83-0FF56C21960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BDD-4651-BE83-0FF56C21960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BDD-4651-BE83-0FF56C21960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BDD-4651-BE83-0FF56C21960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BDD-4651-BE83-0FF56C21960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BDD-4651-BE83-0FF56C21960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BDD-4651-BE83-0FF56C219601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BDD-4651-BE83-0FF56C219601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D-4651-BE83-0FF56C219601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D-4651-BE83-0FF56C219601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D-4651-BE83-0FF56C219601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DD-4651-BE83-0FF56C219601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DD-4651-BE83-0FF56C219601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DD-4651-BE83-0FF56C219601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DD-4651-BE83-0FF56C219601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CBDD-4651-BE83-0FF56C219601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DD-4651-BE83-0FF56C219601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BDD-4651-BE83-0FF56C219601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BDD-4651-BE83-0FF56C219601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BDD-4651-BE83-0FF56C219601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'9月'!$M$18:$M$27</c:f>
              <c:numCache>
                <c:formatCode>#,##0.0;[Red]\-#,##0.0</c:formatCode>
                <c:ptCount val="10"/>
                <c:pt idx="0">
                  <c:v>39.200000000000003</c:v>
                </c:pt>
                <c:pt idx="1">
                  <c:v>18.899999999999999</c:v>
                </c:pt>
                <c:pt idx="2">
                  <c:v>18.099999999999998</c:v>
                </c:pt>
                <c:pt idx="3">
                  <c:v>5.7</c:v>
                </c:pt>
                <c:pt idx="4">
                  <c:v>5.5</c:v>
                </c:pt>
                <c:pt idx="5">
                  <c:v>2.8000000000000003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0.6</c:v>
                </c:pt>
                <c:pt idx="9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BDD-4651-BE83-0FF56C21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7D0-45FB-A524-77ED6DD51D8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7D0-45FB-A524-77ED6DD51D8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7D0-45FB-A524-77ED6DD51D8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7D0-45FB-A524-77ED6DD51D8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7D0-45FB-A524-77ED6DD51D8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7D0-45FB-A524-77ED6DD51D8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7D0-45FB-A524-77ED6DD51D8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7D0-45FB-A524-77ED6DD51D8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7D0-45FB-A524-77ED6DD51D80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7D0-45FB-A524-77ED6DD51D80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0-45FB-A524-77ED6DD51D80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0-45FB-A524-77ED6DD51D80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D0-45FB-A524-77ED6DD51D80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0-45FB-A524-77ED6DD51D80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D0-45FB-A524-77ED6DD51D80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D0-45FB-A524-77ED6DD51D80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D0-45FB-A524-77ED6DD51D80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D7D0-45FB-A524-77ED6DD51D80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D0-45FB-A524-77ED6DD51D80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D0-45FB-A524-77ED6DD51D80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D0-45FB-A524-77ED6DD51D80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D0-45FB-A524-77ED6DD51D80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'10月'!$M$18:$M$27</c:f>
              <c:numCache>
                <c:formatCode>#,##0.0;[Red]\-#,##0.0</c:formatCode>
                <c:ptCount val="10"/>
                <c:pt idx="0">
                  <c:v>39.900000000000006</c:v>
                </c:pt>
                <c:pt idx="1">
                  <c:v>19.2</c:v>
                </c:pt>
                <c:pt idx="2">
                  <c:v>17.7</c:v>
                </c:pt>
                <c:pt idx="3">
                  <c:v>5.6000000000000005</c:v>
                </c:pt>
                <c:pt idx="4">
                  <c:v>5.3</c:v>
                </c:pt>
                <c:pt idx="5">
                  <c:v>2.7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0.6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D0-45FB-A524-77ED6DD5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E70-4049-864E-F4967E33ED4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E70-4049-864E-F4967E33ED4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E70-4049-864E-F4967E33ED4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E70-4049-864E-F4967E33ED4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E70-4049-864E-F4967E33ED4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E70-4049-864E-F4967E33ED4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E70-4049-864E-F4967E33ED4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E70-4049-864E-F4967E33ED4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E70-4049-864E-F4967E33ED44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E70-4049-864E-F4967E33ED44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0-4049-864E-F4967E33ED44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0-4049-864E-F4967E33ED44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70-4049-864E-F4967E33ED44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70-4049-864E-F4967E33ED44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70-4049-864E-F4967E33ED44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70-4049-864E-F4967E33ED44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70-4049-864E-F4967E33ED44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2E70-4049-864E-F4967E33ED44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70-4049-864E-F4967E33ED44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70-4049-864E-F4967E33ED44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70-4049-864E-F4967E33ED44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70-4049-864E-F4967E33ED44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'11月'!$M$18:$M$27</c:f>
              <c:numCache>
                <c:formatCode>#,##0.0;[Red]\-#,##0.0</c:formatCode>
                <c:ptCount val="10"/>
                <c:pt idx="0">
                  <c:v>40</c:v>
                </c:pt>
                <c:pt idx="1">
                  <c:v>19.900000000000002</c:v>
                </c:pt>
                <c:pt idx="2">
                  <c:v>17.399999999999999</c:v>
                </c:pt>
                <c:pt idx="3">
                  <c:v>5.5</c:v>
                </c:pt>
                <c:pt idx="4">
                  <c:v>5.0999999999999996</c:v>
                </c:pt>
                <c:pt idx="5">
                  <c:v>2.6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0.70000000000000007</c:v>
                </c:pt>
                <c:pt idx="9">
                  <c:v>5.8999999999999995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E70-4049-864E-F4967E33E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9B4-408A-9AB9-41DEE1244D5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9B4-408A-9AB9-41DEE1244D5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9B4-408A-9AB9-41DEE1244D5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9B4-408A-9AB9-41DEE1244D5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9B4-408A-9AB9-41DEE1244D5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9B4-408A-9AB9-41DEE1244D5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9B4-408A-9AB9-41DEE1244D5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9B4-408A-9AB9-41DEE1244D5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9B4-408A-9AB9-41DEE1244D5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9B4-408A-9AB9-41DEE1244D5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B4-408A-9AB9-41DEE1244D5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B4-408A-9AB9-41DEE1244D5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B4-408A-9AB9-41DEE1244D5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B4-408A-9AB9-41DEE1244D5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B4-408A-9AB9-41DEE1244D5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B4-408A-9AB9-41DEE1244D5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B4-408A-9AB9-41DEE1244D5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29B4-408A-9AB9-41DEE1244D56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B4-408A-9AB9-41DEE1244D5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B4-408A-9AB9-41DEE1244D5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B4-408A-9AB9-41DEE1244D5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B4-408A-9AB9-41DEE1244D5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スリランカ</c:v>
                </c:pt>
                <c:pt idx="9">
                  <c:v>その他</c:v>
                </c:pt>
              </c:strCache>
            </c:strRef>
          </c:cat>
          <c:val>
            <c:numRef>
              <c:f>'12月'!$M$18:$M$27</c:f>
              <c:numCache>
                <c:formatCode>#,##0.0;[Red]\-#,##0.0</c:formatCode>
                <c:ptCount val="10"/>
                <c:pt idx="0">
                  <c:v>40.400000000000006</c:v>
                </c:pt>
                <c:pt idx="1">
                  <c:v>19.900000000000002</c:v>
                </c:pt>
                <c:pt idx="2">
                  <c:v>16.900000000000002</c:v>
                </c:pt>
                <c:pt idx="3">
                  <c:v>5.6000000000000005</c:v>
                </c:pt>
                <c:pt idx="4">
                  <c:v>5</c:v>
                </c:pt>
                <c:pt idx="5">
                  <c:v>2.7</c:v>
                </c:pt>
                <c:pt idx="6">
                  <c:v>1.7999999999999998</c:v>
                </c:pt>
                <c:pt idx="7">
                  <c:v>1.0999999999999999</c:v>
                </c:pt>
                <c:pt idx="8">
                  <c:v>0.6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9B4-408A-9AB9-41DEE1244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162505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39AFB5-5622-454A-A54C-F34D749AB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025CE0-4474-4FBE-BDE3-710B7DFFA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2C3EF-33BC-4A26-BBA1-ADE919DBB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854390-3943-48B3-8BBE-CF1CB8FA0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24066;&#27665;&#29872;&#22659;&#37096;&#32207;&#21512;&#25919;&#31574;&#35506;/&#32113;&#35336;&#20418;/&#9734;&#32113;&#35336;&#35519;&#26619;/01_&#32113;&#35336;&#38306;&#20418;/01_&#20154;&#21475;&#12289;&#19990;&#24111;&#25968;&#38306;&#20418;/05_foreigner&#65288;&#65320;&#65328;.&#12488;&#12524;&#12540;&#65289;/R7/080228foreig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8">
          <cell r="I18" t="str">
            <v>ミャンマー</v>
          </cell>
          <cell r="M18">
            <v>41.6</v>
          </cell>
        </row>
        <row r="19">
          <cell r="I19" t="str">
            <v>インドネシア</v>
          </cell>
          <cell r="M19">
            <v>19.900000000000002</v>
          </cell>
        </row>
        <row r="20">
          <cell r="I20" t="str">
            <v>ベトナム</v>
          </cell>
          <cell r="M20">
            <v>15.8</v>
          </cell>
        </row>
        <row r="21">
          <cell r="I21" t="str">
            <v>フィリピン</v>
          </cell>
          <cell r="M21">
            <v>5.7</v>
          </cell>
        </row>
        <row r="22">
          <cell r="I22" t="str">
            <v>韓国</v>
          </cell>
          <cell r="M22">
            <v>4.7</v>
          </cell>
        </row>
        <row r="23">
          <cell r="I23" t="str">
            <v>中国</v>
          </cell>
          <cell r="M23">
            <v>2.9000000000000004</v>
          </cell>
        </row>
        <row r="24">
          <cell r="I24" t="str">
            <v>ネパール</v>
          </cell>
          <cell r="M24">
            <v>1.9</v>
          </cell>
        </row>
        <row r="25">
          <cell r="I25" t="str">
            <v>アフガニスタン</v>
          </cell>
          <cell r="M25">
            <v>1.0999999999999999</v>
          </cell>
        </row>
        <row r="26">
          <cell r="I26" t="str">
            <v>スリランカ</v>
          </cell>
          <cell r="M26">
            <v>0.8</v>
          </cell>
        </row>
        <row r="27">
          <cell r="I27" t="str">
            <v>その他</v>
          </cell>
          <cell r="M27">
            <v>5.8000000000000007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66"/>
  <sheetViews>
    <sheetView view="pageBreakPreview" topLeftCell="B1" zoomScale="85" zoomScaleNormal="85" zoomScaleSheetLayoutView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64</v>
      </c>
      <c r="F3" s="87"/>
      <c r="G3" s="47"/>
      <c r="H3" s="6"/>
      <c r="I3" s="6"/>
      <c r="J3" s="6"/>
      <c r="K3" s="6"/>
      <c r="L3" s="6"/>
      <c r="M3" s="6"/>
      <c r="N3" s="77"/>
      <c r="O3" s="77"/>
      <c r="P3" s="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705</v>
      </c>
      <c r="D6" s="67">
        <v>264</v>
      </c>
      <c r="E6" s="67">
        <v>969</v>
      </c>
      <c r="F6" s="46">
        <f t="shared" ref="F6:F50" si="1">ROUND(E6/$E$55,3)*100</f>
        <v>35.6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16</v>
      </c>
      <c r="C7" s="67">
        <v>353</v>
      </c>
      <c r="D7" s="67">
        <v>192</v>
      </c>
      <c r="E7" s="67">
        <v>545</v>
      </c>
      <c r="F7" s="46">
        <f t="shared" si="1"/>
        <v>20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18</v>
      </c>
      <c r="C8" s="67">
        <v>404</v>
      </c>
      <c r="D8" s="67">
        <v>112</v>
      </c>
      <c r="E8" s="67">
        <v>516</v>
      </c>
      <c r="F8" s="46">
        <f t="shared" si="1"/>
        <v>19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36</v>
      </c>
      <c r="D9" s="67">
        <v>136</v>
      </c>
      <c r="E9" s="67">
        <v>172</v>
      </c>
      <c r="F9" s="46">
        <f t="shared" si="1"/>
        <v>6.3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74</v>
      </c>
      <c r="D10" s="67">
        <v>86</v>
      </c>
      <c r="E10" s="67">
        <v>160</v>
      </c>
      <c r="F10" s="46">
        <f t="shared" si="1"/>
        <v>5.8999999999999995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34</v>
      </c>
      <c r="D11" s="67">
        <v>46</v>
      </c>
      <c r="E11" s="67">
        <v>80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34</v>
      </c>
      <c r="D12" s="67">
        <v>19</v>
      </c>
      <c r="E12" s="67">
        <v>53</v>
      </c>
      <c r="F12" s="46">
        <f t="shared" si="1"/>
        <v>1.9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17</v>
      </c>
      <c r="D13" s="67">
        <v>11</v>
      </c>
      <c r="E13" s="67">
        <v>28</v>
      </c>
      <c r="F13" s="46">
        <f t="shared" si="1"/>
        <v>1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23</v>
      </c>
      <c r="C14" s="67">
        <v>12</v>
      </c>
      <c r="D14" s="67">
        <v>6</v>
      </c>
      <c r="E14" s="67">
        <v>18</v>
      </c>
      <c r="F14" s="46">
        <f t="shared" si="1"/>
        <v>0.70000000000000007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35</v>
      </c>
      <c r="C15" s="67">
        <v>16</v>
      </c>
      <c r="D15" s="67">
        <v>2</v>
      </c>
      <c r="E15" s="67">
        <v>18</v>
      </c>
      <c r="F15" s="46">
        <f t="shared" si="1"/>
        <v>0.70000000000000007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6" t="s">
        <v>25</v>
      </c>
      <c r="C16" s="67">
        <v>12</v>
      </c>
      <c r="D16" s="67">
        <v>5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6" t="s">
        <v>45</v>
      </c>
      <c r="C17" s="67">
        <v>13</v>
      </c>
      <c r="D17" s="67">
        <v>1</v>
      </c>
      <c r="E17" s="67">
        <v>14</v>
      </c>
      <c r="F17" s="46">
        <f t="shared" si="1"/>
        <v>0.5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48</v>
      </c>
      <c r="C18" s="67">
        <v>10</v>
      </c>
      <c r="D18" s="67"/>
      <c r="E18" s="67">
        <v>10</v>
      </c>
      <c r="F18" s="46">
        <f t="shared" si="1"/>
        <v>0.4</v>
      </c>
      <c r="G18" s="34"/>
      <c r="H18" s="54">
        <v>1</v>
      </c>
      <c r="I18" s="19" t="str">
        <f t="shared" ref="I18:I26" si="3">B6</f>
        <v>ミャンマー</v>
      </c>
      <c r="J18" s="20">
        <f t="shared" ref="J18:J26" si="4">C6</f>
        <v>705</v>
      </c>
      <c r="K18" s="20">
        <f t="shared" ref="K18:K26" si="5">D6</f>
        <v>264</v>
      </c>
      <c r="L18" s="20">
        <f t="shared" ref="L18:L26" si="6">J18+K18</f>
        <v>969</v>
      </c>
      <c r="M18" s="56">
        <f t="shared" ref="M18:M28" si="7">ROUND(L18/$E$55,3)*100</f>
        <v>35.6</v>
      </c>
      <c r="N18" s="21"/>
      <c r="O18" s="17"/>
      <c r="P18" s="7"/>
    </row>
    <row r="19" spans="1:19" ht="19.5" customHeight="1" thickTop="1" thickBot="1" x14ac:dyDescent="0.2">
      <c r="A19" s="52">
        <f t="shared" si="2"/>
        <v>13</v>
      </c>
      <c r="B19" s="66" t="s">
        <v>24</v>
      </c>
      <c r="C19" s="67">
        <v>6</v>
      </c>
      <c r="D19" s="67">
        <v>4</v>
      </c>
      <c r="E19" s="67">
        <v>10</v>
      </c>
      <c r="F19" s="46">
        <f t="shared" si="1"/>
        <v>0.4</v>
      </c>
      <c r="G19" s="34"/>
      <c r="H19" s="54">
        <v>2</v>
      </c>
      <c r="I19" s="19" t="str">
        <f t="shared" si="3"/>
        <v>ベトナム</v>
      </c>
      <c r="J19" s="20">
        <f t="shared" si="4"/>
        <v>353</v>
      </c>
      <c r="K19" s="20">
        <f t="shared" si="5"/>
        <v>192</v>
      </c>
      <c r="L19" s="20">
        <f t="shared" si="6"/>
        <v>545</v>
      </c>
      <c r="M19" s="56">
        <f t="shared" si="7"/>
        <v>20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36</v>
      </c>
      <c r="C20" s="67">
        <v>7</v>
      </c>
      <c r="D20" s="67">
        <v>2</v>
      </c>
      <c r="E20" s="67">
        <v>9</v>
      </c>
      <c r="F20" s="46">
        <f t="shared" si="1"/>
        <v>0.3</v>
      </c>
      <c r="G20" s="34"/>
      <c r="H20" s="54">
        <v>3</v>
      </c>
      <c r="I20" s="19" t="str">
        <f t="shared" si="3"/>
        <v>インドネシア</v>
      </c>
      <c r="J20" s="20">
        <f t="shared" si="4"/>
        <v>404</v>
      </c>
      <c r="K20" s="20">
        <f t="shared" si="5"/>
        <v>112</v>
      </c>
      <c r="L20" s="20">
        <f>J20+K20</f>
        <v>516</v>
      </c>
      <c r="M20" s="56">
        <f t="shared" si="7"/>
        <v>19</v>
      </c>
      <c r="N20" s="21"/>
      <c r="O20" s="7"/>
      <c r="P20" s="7"/>
    </row>
    <row r="21" spans="1:19" ht="19.5" customHeight="1" thickTop="1" thickBot="1" x14ac:dyDescent="0.2">
      <c r="A21" s="52">
        <f t="shared" si="2"/>
        <v>15</v>
      </c>
      <c r="B21" s="66" t="s">
        <v>32</v>
      </c>
      <c r="C21" s="67">
        <v>7</v>
      </c>
      <c r="D21" s="67">
        <v>2</v>
      </c>
      <c r="E21" s="67">
        <v>9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4"/>
        <v>36</v>
      </c>
      <c r="K21" s="20">
        <f t="shared" si="5"/>
        <v>136</v>
      </c>
      <c r="L21" s="20">
        <f t="shared" si="6"/>
        <v>172</v>
      </c>
      <c r="M21" s="56">
        <f t="shared" si="7"/>
        <v>6.3</v>
      </c>
      <c r="N21" s="21"/>
      <c r="O21" s="7"/>
      <c r="P21" s="7"/>
    </row>
    <row r="22" spans="1:19" ht="19.5" customHeight="1" thickTop="1" thickBot="1" x14ac:dyDescent="0.2">
      <c r="A22" s="52">
        <f t="shared" si="2"/>
        <v>15</v>
      </c>
      <c r="B22" s="66" t="s">
        <v>27</v>
      </c>
      <c r="C22" s="67">
        <v>5</v>
      </c>
      <c r="D22" s="67">
        <v>4</v>
      </c>
      <c r="E22" s="67">
        <v>9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4"/>
        <v>74</v>
      </c>
      <c r="K22" s="20">
        <f t="shared" si="5"/>
        <v>86</v>
      </c>
      <c r="L22" s="20">
        <f>J22+K22</f>
        <v>160</v>
      </c>
      <c r="M22" s="56">
        <f t="shared" si="7"/>
        <v>5.8999999999999995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26</v>
      </c>
      <c r="C23" s="67">
        <v>4</v>
      </c>
      <c r="D23" s="67">
        <v>4</v>
      </c>
      <c r="E23" s="67">
        <v>8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4"/>
        <v>34</v>
      </c>
      <c r="K23" s="20">
        <f t="shared" si="5"/>
        <v>46</v>
      </c>
      <c r="L23" s="20">
        <f t="shared" si="6"/>
        <v>80</v>
      </c>
      <c r="M23" s="56">
        <f t="shared" si="7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18</v>
      </c>
      <c r="B24" s="66" t="s">
        <v>34</v>
      </c>
      <c r="C24" s="67">
        <v>6</v>
      </c>
      <c r="D24" s="67">
        <v>2</v>
      </c>
      <c r="E24" s="67">
        <v>8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4"/>
        <v>34</v>
      </c>
      <c r="K24" s="20">
        <f t="shared" si="5"/>
        <v>19</v>
      </c>
      <c r="L24" s="20">
        <f t="shared" si="6"/>
        <v>53</v>
      </c>
      <c r="M24" s="56">
        <f t="shared" si="7"/>
        <v>1.9</v>
      </c>
      <c r="O24" s="7"/>
      <c r="P24" s="7"/>
    </row>
    <row r="25" spans="1:19" ht="19.5" customHeight="1" thickTop="1" thickBot="1" x14ac:dyDescent="0.2">
      <c r="A25" s="52">
        <f t="shared" si="2"/>
        <v>18</v>
      </c>
      <c r="B25" s="66" t="s">
        <v>53</v>
      </c>
      <c r="C25" s="67">
        <v>8</v>
      </c>
      <c r="D25" s="67"/>
      <c r="E25" s="67">
        <v>8</v>
      </c>
      <c r="F25" s="46">
        <f t="shared" si="1"/>
        <v>0.3</v>
      </c>
      <c r="G25" s="34"/>
      <c r="H25" s="54">
        <v>8</v>
      </c>
      <c r="I25" s="19" t="str">
        <f t="shared" si="3"/>
        <v>アフガニスタン</v>
      </c>
      <c r="J25" s="20">
        <f t="shared" si="4"/>
        <v>17</v>
      </c>
      <c r="K25" s="20">
        <f t="shared" si="5"/>
        <v>11</v>
      </c>
      <c r="L25" s="20">
        <f t="shared" si="6"/>
        <v>28</v>
      </c>
      <c r="M25" s="56">
        <f t="shared" si="7"/>
        <v>1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43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朝鮮</v>
      </c>
      <c r="J26" s="20">
        <f t="shared" si="4"/>
        <v>12</v>
      </c>
      <c r="K26" s="20">
        <f t="shared" si="5"/>
        <v>6</v>
      </c>
      <c r="L26" s="20">
        <f t="shared" si="6"/>
        <v>18</v>
      </c>
      <c r="M26" s="56">
        <f t="shared" si="7"/>
        <v>0.70000000000000007</v>
      </c>
      <c r="O26" s="7"/>
      <c r="P26" s="7"/>
    </row>
    <row r="27" spans="1:19" ht="19.5" customHeight="1" thickTop="1" x14ac:dyDescent="0.15">
      <c r="A27" s="52">
        <f t="shared" si="2"/>
        <v>21</v>
      </c>
      <c r="B27" s="66" t="s">
        <v>42</v>
      </c>
      <c r="C27" s="67">
        <v>4</v>
      </c>
      <c r="D27" s="67">
        <v>1</v>
      </c>
      <c r="E27" s="67">
        <v>5</v>
      </c>
      <c r="F27" s="46">
        <f t="shared" si="1"/>
        <v>0.2</v>
      </c>
      <c r="G27" s="34"/>
      <c r="H27" s="51"/>
      <c r="I27" s="41" t="s">
        <v>13</v>
      </c>
      <c r="J27" s="42">
        <f>C55-SUM(J18:J26)</f>
        <v>130</v>
      </c>
      <c r="K27" s="42">
        <f>D55-SUM(K18:K26)</f>
        <v>49</v>
      </c>
      <c r="L27" s="40">
        <f>SUM(J27:K27)</f>
        <v>179</v>
      </c>
      <c r="M27" s="56">
        <f t="shared" si="7"/>
        <v>6.6000000000000005</v>
      </c>
      <c r="O27" s="7"/>
      <c r="P27" s="7"/>
    </row>
    <row r="28" spans="1:19" ht="19.5" customHeight="1" x14ac:dyDescent="0.15">
      <c r="A28" s="52">
        <f t="shared" si="2"/>
        <v>23</v>
      </c>
      <c r="B28" s="66" t="s">
        <v>29</v>
      </c>
      <c r="C28" s="67">
        <v>1</v>
      </c>
      <c r="D28" s="67">
        <v>3</v>
      </c>
      <c r="E28" s="67">
        <v>4</v>
      </c>
      <c r="F28" s="46">
        <f t="shared" si="1"/>
        <v>0.1</v>
      </c>
      <c r="G28" s="50"/>
      <c r="H28" s="24"/>
      <c r="J28" s="27">
        <f>SUM(J18:J27)</f>
        <v>1799</v>
      </c>
      <c r="K28" s="27">
        <f>SUM(K18:K27)</f>
        <v>921</v>
      </c>
      <c r="L28" s="57">
        <f>SUM(L18:L27)</f>
        <v>2720</v>
      </c>
      <c r="M28" s="58">
        <f t="shared" si="7"/>
        <v>100</v>
      </c>
      <c r="N28" s="7"/>
      <c r="O28" s="7"/>
      <c r="P28" s="7"/>
    </row>
    <row r="29" spans="1:19" ht="19.5" customHeight="1" x14ac:dyDescent="0.15">
      <c r="A29" s="52">
        <f t="shared" si="2"/>
        <v>23</v>
      </c>
      <c r="B29" s="66" t="s">
        <v>33</v>
      </c>
      <c r="C29" s="67">
        <v>2</v>
      </c>
      <c r="D29" s="67">
        <v>2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61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28</v>
      </c>
      <c r="C32" s="67"/>
      <c r="D32" s="67">
        <v>3</v>
      </c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25</v>
      </c>
      <c r="B33" s="66" t="s">
        <v>41</v>
      </c>
      <c r="C33" s="67">
        <v>2</v>
      </c>
      <c r="D33" s="67">
        <v>1</v>
      </c>
      <c r="E33" s="67">
        <v>3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25</v>
      </c>
      <c r="B34" s="66" t="s">
        <v>47</v>
      </c>
      <c r="C34" s="67">
        <v>2</v>
      </c>
      <c r="D34" s="67">
        <v>1</v>
      </c>
      <c r="E34" s="67">
        <v>3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25</v>
      </c>
      <c r="B35" s="66" t="s">
        <v>51</v>
      </c>
      <c r="C35" s="67">
        <v>3</v>
      </c>
      <c r="D35" s="67"/>
      <c r="E35" s="67">
        <v>3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31</v>
      </c>
      <c r="B36" s="66" t="s">
        <v>62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31</v>
      </c>
      <c r="B37" s="66" t="s">
        <v>55</v>
      </c>
      <c r="C37" s="67">
        <v>2</v>
      </c>
      <c r="D37" s="67"/>
      <c r="E37" s="67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31</v>
      </c>
      <c r="B38" s="66" t="s">
        <v>31</v>
      </c>
      <c r="C38" s="67"/>
      <c r="D38" s="67">
        <v>2</v>
      </c>
      <c r="E38" s="67">
        <v>2</v>
      </c>
      <c r="F38" s="46">
        <f t="shared" si="1"/>
        <v>0.1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35</v>
      </c>
      <c r="B39" s="66" t="s">
        <v>56</v>
      </c>
      <c r="C39" s="67">
        <v>2</v>
      </c>
      <c r="D39" s="67"/>
      <c r="E39" s="67">
        <v>2</v>
      </c>
      <c r="F39" s="46">
        <f t="shared" si="1"/>
        <v>0.1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39</v>
      </c>
      <c r="C40" s="67">
        <v>1</v>
      </c>
      <c r="D40" s="67"/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49</v>
      </c>
      <c r="C41" s="67"/>
      <c r="D41" s="67">
        <v>1</v>
      </c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54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40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52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44</v>
      </c>
      <c r="C45" s="67"/>
      <c r="D45" s="67">
        <v>1</v>
      </c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46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60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58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50</v>
      </c>
      <c r="C49" s="67">
        <v>1</v>
      </c>
      <c r="D49" s="67"/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52"/>
      <c r="B50" s="66" t="s">
        <v>57</v>
      </c>
      <c r="C50" s="67">
        <v>1</v>
      </c>
      <c r="D50" s="67"/>
      <c r="E50" s="67">
        <v>1</v>
      </c>
      <c r="F50" s="46">
        <f t="shared" si="1"/>
        <v>0</v>
      </c>
      <c r="G50" s="50"/>
      <c r="H50" s="24"/>
      <c r="J50" s="27"/>
      <c r="K50" s="27"/>
      <c r="L50" s="27"/>
      <c r="M50" s="28"/>
    </row>
    <row r="51" spans="1:13" ht="19.5" customHeight="1" x14ac:dyDescent="0.15">
      <c r="A51" s="52"/>
      <c r="B51" s="66" t="s">
        <v>63</v>
      </c>
      <c r="C51" s="67">
        <v>1</v>
      </c>
      <c r="D51" s="67"/>
      <c r="E51" s="67">
        <v>1</v>
      </c>
      <c r="F51" s="46">
        <f t="shared" ref="F51:F54" si="8">ROUND(E51/$E$55,3)*100</f>
        <v>0</v>
      </c>
      <c r="G51" s="50"/>
      <c r="H51" s="24"/>
      <c r="J51" s="27"/>
      <c r="K51" s="27"/>
      <c r="L51" s="27"/>
      <c r="M51" s="28"/>
    </row>
    <row r="52" spans="1:13" ht="19.5" customHeight="1" x14ac:dyDescent="0.15">
      <c r="A52" s="52"/>
      <c r="B52" s="66" t="s">
        <v>37</v>
      </c>
      <c r="C52" s="67"/>
      <c r="D52" s="67">
        <v>1</v>
      </c>
      <c r="E52" s="67">
        <v>1</v>
      </c>
      <c r="F52" s="46">
        <f t="shared" si="8"/>
        <v>0</v>
      </c>
      <c r="G52" s="50"/>
      <c r="H52" s="24"/>
      <c r="J52" s="27"/>
      <c r="K52" s="27"/>
      <c r="L52" s="27"/>
      <c r="M52" s="28"/>
    </row>
    <row r="53" spans="1:13" ht="19.5" customHeight="1" x14ac:dyDescent="0.15">
      <c r="A53" s="52"/>
      <c r="B53" s="66" t="s">
        <v>59</v>
      </c>
      <c r="C53" s="67">
        <v>1</v>
      </c>
      <c r="D53" s="67"/>
      <c r="E53" s="67">
        <v>1</v>
      </c>
      <c r="F53" s="46">
        <f t="shared" si="8"/>
        <v>0</v>
      </c>
      <c r="G53" s="50"/>
      <c r="H53" s="24"/>
      <c r="J53" s="27"/>
      <c r="K53" s="27"/>
      <c r="L53" s="27"/>
      <c r="M53" s="28"/>
    </row>
    <row r="54" spans="1:13" ht="19.5" customHeight="1" x14ac:dyDescent="0.15">
      <c r="A54" s="52"/>
      <c r="B54" s="66" t="s">
        <v>38</v>
      </c>
      <c r="C54" s="67"/>
      <c r="D54" s="67">
        <v>1</v>
      </c>
      <c r="E54" s="67">
        <v>1</v>
      </c>
      <c r="F54" s="46">
        <f t="shared" si="8"/>
        <v>0</v>
      </c>
      <c r="G54" s="50"/>
      <c r="H54" s="24"/>
      <c r="J54" s="27"/>
      <c r="K54" s="27"/>
      <c r="L54" s="27"/>
      <c r="M54" s="28"/>
    </row>
    <row r="55" spans="1:13" ht="19.5" customHeight="1" x14ac:dyDescent="0.15">
      <c r="A55" s="36"/>
      <c r="B55" s="66" t="s">
        <v>14</v>
      </c>
      <c r="C55" s="67">
        <v>1799</v>
      </c>
      <c r="D55" s="67">
        <v>921</v>
      </c>
      <c r="E55" s="67">
        <v>2720</v>
      </c>
      <c r="F55" s="46">
        <f>SUM(F6:F54)</f>
        <v>99.29999999999994</v>
      </c>
      <c r="G55" s="50"/>
      <c r="H55" s="24"/>
      <c r="I55" s="29" t="s">
        <v>8</v>
      </c>
      <c r="J55" s="27"/>
      <c r="K55" s="27"/>
      <c r="L55" s="27"/>
      <c r="M55" s="28"/>
    </row>
    <row r="56" spans="1:13" ht="18" customHeight="1" x14ac:dyDescent="0.15">
      <c r="A56" s="34"/>
      <c r="B56" s="59"/>
      <c r="C56" s="61"/>
      <c r="D56" s="60"/>
      <c r="E56" s="62"/>
      <c r="F56" s="36"/>
      <c r="G56" s="36"/>
      <c r="H56" s="24"/>
      <c r="I56" s="32" t="s">
        <v>10</v>
      </c>
      <c r="J56" s="30"/>
      <c r="K56" s="30"/>
      <c r="L56" s="30"/>
      <c r="M56" s="30"/>
    </row>
    <row r="57" spans="1:13" ht="18" customHeight="1" x14ac:dyDescent="0.15">
      <c r="A57" s="34"/>
      <c r="E57" s="63"/>
      <c r="G57" s="36"/>
      <c r="H57" s="24"/>
      <c r="I57" s="32" t="s">
        <v>9</v>
      </c>
      <c r="J57" s="30"/>
      <c r="K57" s="30"/>
      <c r="L57" s="30"/>
      <c r="M57" s="30"/>
    </row>
    <row r="58" spans="1:13" ht="18" customHeight="1" x14ac:dyDescent="0.15">
      <c r="A58" s="34"/>
      <c r="B58" s="35"/>
      <c r="C58" s="33"/>
      <c r="D58" s="33"/>
      <c r="E58" s="33"/>
      <c r="F58" s="36"/>
      <c r="G58" s="34"/>
      <c r="H58" s="24"/>
      <c r="J58" s="30"/>
      <c r="K58" s="30"/>
      <c r="L58" s="30"/>
      <c r="M58" s="30"/>
    </row>
    <row r="59" spans="1:13" x14ac:dyDescent="0.15">
      <c r="C59" s="37"/>
      <c r="D59" s="37"/>
      <c r="E59" s="37"/>
      <c r="F59" s="37"/>
    </row>
    <row r="60" spans="1:13" ht="15.75" x14ac:dyDescent="0.15">
      <c r="K60" s="34"/>
    </row>
    <row r="66" spans="5:11" x14ac:dyDescent="0.15">
      <c r="E66" s="38"/>
      <c r="K66" s="39"/>
    </row>
  </sheetData>
  <mergeCells count="5">
    <mergeCell ref="N3:O3"/>
    <mergeCell ref="B4:F4"/>
    <mergeCell ref="B1:E1"/>
    <mergeCell ref="B3:D3"/>
    <mergeCell ref="E3:F3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0"/>
  <sheetViews>
    <sheetView view="pageBreakPreview" topLeftCell="B37" zoomScale="85" zoomScaleNormal="85" zoomScaleSheetLayoutView="85" workbookViewId="0">
      <selection activeCell="S18" sqref="S1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84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85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922</v>
      </c>
      <c r="D6" s="67">
        <v>358</v>
      </c>
      <c r="E6" s="67">
        <v>1280</v>
      </c>
      <c r="F6" s="46">
        <f t="shared" ref="F6:F48" si="1">ROUND(E6/$E$49,3)*100</f>
        <v>40.699999999999996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498</v>
      </c>
      <c r="D7" s="67">
        <v>127</v>
      </c>
      <c r="E7" s="67">
        <v>625</v>
      </c>
      <c r="F7" s="46">
        <f t="shared" si="1"/>
        <v>19.900000000000002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351</v>
      </c>
      <c r="D8" s="67">
        <v>171</v>
      </c>
      <c r="E8" s="67">
        <v>522</v>
      </c>
      <c r="F8" s="46">
        <f t="shared" si="1"/>
        <v>16.600000000000001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46</v>
      </c>
      <c r="D9" s="67">
        <v>133</v>
      </c>
      <c r="E9" s="67">
        <v>179</v>
      </c>
      <c r="F9" s="46">
        <f t="shared" si="1"/>
        <v>5.7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74</v>
      </c>
      <c r="D10" s="67">
        <v>82</v>
      </c>
      <c r="E10" s="67">
        <v>156</v>
      </c>
      <c r="F10" s="46">
        <f t="shared" si="1"/>
        <v>5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38</v>
      </c>
      <c r="D11" s="67">
        <v>49</v>
      </c>
      <c r="E11" s="67">
        <v>87</v>
      </c>
      <c r="F11" s="46">
        <f t="shared" si="1"/>
        <v>2.8000000000000003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38</v>
      </c>
      <c r="D12" s="67">
        <v>18</v>
      </c>
      <c r="E12" s="67">
        <v>56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23</v>
      </c>
      <c r="D13" s="67">
        <v>12</v>
      </c>
      <c r="E13" s="67">
        <v>35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13</v>
      </c>
      <c r="D14" s="67">
        <v>7</v>
      </c>
      <c r="E14" s="67">
        <v>20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25</v>
      </c>
      <c r="C15" s="67">
        <v>13</v>
      </c>
      <c r="D15" s="67">
        <v>5</v>
      </c>
      <c r="E15" s="67">
        <v>18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6" t="s">
        <v>45</v>
      </c>
      <c r="C16" s="67">
        <v>16</v>
      </c>
      <c r="D16" s="67">
        <v>1</v>
      </c>
      <c r="E16" s="67">
        <v>17</v>
      </c>
      <c r="F16" s="46">
        <f t="shared" si="1"/>
        <v>0.5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11</v>
      </c>
      <c r="B17" s="66" t="s">
        <v>23</v>
      </c>
      <c r="C17" s="67">
        <v>11</v>
      </c>
      <c r="D17" s="67">
        <v>6</v>
      </c>
      <c r="E17" s="67">
        <v>17</v>
      </c>
      <c r="F17" s="46">
        <f t="shared" si="1"/>
        <v>0.5</v>
      </c>
      <c r="G17" s="34"/>
      <c r="H17" s="53" t="s">
        <v>86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85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24</v>
      </c>
      <c r="C18" s="67">
        <v>9</v>
      </c>
      <c r="D18" s="67">
        <v>7</v>
      </c>
      <c r="E18" s="67">
        <v>16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922</v>
      </c>
      <c r="K18" s="20">
        <f t="shared" si="3"/>
        <v>358</v>
      </c>
      <c r="L18" s="20">
        <f t="shared" ref="L18:L26" si="4">J18+K18</f>
        <v>1280</v>
      </c>
      <c r="M18" s="56">
        <f t="shared" ref="M18:M28" si="5">ROUND(L18/$E$49,3)*100</f>
        <v>40.699999999999996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8</v>
      </c>
      <c r="D19" s="67">
        <v>5</v>
      </c>
      <c r="E19" s="67">
        <v>13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498</v>
      </c>
      <c r="K19" s="20">
        <f t="shared" si="3"/>
        <v>127</v>
      </c>
      <c r="L19" s="20">
        <f t="shared" si="4"/>
        <v>625</v>
      </c>
      <c r="M19" s="56">
        <f t="shared" si="5"/>
        <v>19.900000000000002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14</v>
      </c>
      <c r="B20" s="66" t="s">
        <v>26</v>
      </c>
      <c r="C20" s="67">
        <v>8</v>
      </c>
      <c r="D20" s="67">
        <v>5</v>
      </c>
      <c r="E20" s="67">
        <v>13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351</v>
      </c>
      <c r="K20" s="20">
        <f t="shared" si="3"/>
        <v>171</v>
      </c>
      <c r="L20" s="20">
        <f>J20+K20</f>
        <v>522</v>
      </c>
      <c r="M20" s="56">
        <f t="shared" si="5"/>
        <v>16.600000000000001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6" t="s">
        <v>32</v>
      </c>
      <c r="C21" s="67">
        <v>8</v>
      </c>
      <c r="D21" s="67">
        <v>3</v>
      </c>
      <c r="E21" s="67">
        <v>11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3"/>
        <v>46</v>
      </c>
      <c r="K21" s="20">
        <f t="shared" si="3"/>
        <v>133</v>
      </c>
      <c r="L21" s="20">
        <f t="shared" si="4"/>
        <v>179</v>
      </c>
      <c r="M21" s="56">
        <f t="shared" si="5"/>
        <v>5.7</v>
      </c>
      <c r="N21" s="21"/>
      <c r="O21" s="7"/>
      <c r="P21" s="7"/>
    </row>
    <row r="22" spans="1:19" ht="19.5" customHeight="1" thickTop="1" thickBot="1" x14ac:dyDescent="0.2">
      <c r="A22" s="52">
        <f t="shared" si="2"/>
        <v>16</v>
      </c>
      <c r="B22" s="66" t="s">
        <v>34</v>
      </c>
      <c r="C22" s="67">
        <v>8</v>
      </c>
      <c r="D22" s="67">
        <v>3</v>
      </c>
      <c r="E22" s="67">
        <v>11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74</v>
      </c>
      <c r="K22" s="20">
        <f t="shared" si="3"/>
        <v>82</v>
      </c>
      <c r="L22" s="20">
        <f>J22+K22</f>
        <v>156</v>
      </c>
      <c r="M22" s="56">
        <f t="shared" si="5"/>
        <v>5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48</v>
      </c>
      <c r="C23" s="67">
        <v>9</v>
      </c>
      <c r="D23" s="67"/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38</v>
      </c>
      <c r="K23" s="20">
        <f t="shared" si="3"/>
        <v>49</v>
      </c>
      <c r="L23" s="20">
        <f t="shared" si="4"/>
        <v>87</v>
      </c>
      <c r="M23" s="56">
        <f t="shared" si="5"/>
        <v>2.8000000000000003</v>
      </c>
      <c r="O23" s="7"/>
      <c r="P23" s="7"/>
    </row>
    <row r="24" spans="1:19" ht="19.5" customHeight="1" thickTop="1" thickBot="1" x14ac:dyDescent="0.2">
      <c r="A24" s="52">
        <f t="shared" si="2"/>
        <v>18</v>
      </c>
      <c r="B24" s="66" t="s">
        <v>36</v>
      </c>
      <c r="C24" s="67">
        <v>7</v>
      </c>
      <c r="D24" s="67">
        <v>2</v>
      </c>
      <c r="E24" s="67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38</v>
      </c>
      <c r="K24" s="20">
        <f t="shared" si="3"/>
        <v>18</v>
      </c>
      <c r="L24" s="20">
        <f t="shared" si="4"/>
        <v>56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7</v>
      </c>
      <c r="D25" s="67"/>
      <c r="E25" s="67">
        <v>7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23</v>
      </c>
      <c r="K25" s="20">
        <f t="shared" si="3"/>
        <v>12</v>
      </c>
      <c r="L25" s="20">
        <f t="shared" si="4"/>
        <v>35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13</v>
      </c>
      <c r="K26" s="20">
        <f t="shared" si="3"/>
        <v>7</v>
      </c>
      <c r="L26" s="20">
        <f t="shared" si="4"/>
        <v>20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41</v>
      </c>
      <c r="C27" s="67">
        <v>3</v>
      </c>
      <c r="D27" s="67">
        <v>1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133</v>
      </c>
      <c r="K27" s="42">
        <f>D49-SUM(K18:K26)</f>
        <v>54</v>
      </c>
      <c r="L27" s="40">
        <f>SUM(J27:K27)</f>
        <v>187</v>
      </c>
      <c r="M27" s="56">
        <f t="shared" si="5"/>
        <v>5.8999999999999995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2136</v>
      </c>
      <c r="K28" s="27">
        <f>SUM(K18:K27)</f>
        <v>1011</v>
      </c>
      <c r="L28" s="57">
        <f>SUM(L18:L27)</f>
        <v>3147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31</v>
      </c>
      <c r="C29" s="67">
        <v>1</v>
      </c>
      <c r="D29" s="67">
        <v>3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43</v>
      </c>
      <c r="C32" s="67">
        <v>3</v>
      </c>
      <c r="D32" s="67"/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28</v>
      </c>
      <c r="B33" s="66" t="s">
        <v>28</v>
      </c>
      <c r="C33" s="67"/>
      <c r="D33" s="67">
        <v>2</v>
      </c>
      <c r="E33" s="67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28</v>
      </c>
      <c r="B34" s="66" t="s">
        <v>55</v>
      </c>
      <c r="C34" s="67">
        <v>2</v>
      </c>
      <c r="D34" s="67"/>
      <c r="E34" s="67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28</v>
      </c>
      <c r="B35" s="66" t="s">
        <v>61</v>
      </c>
      <c r="C35" s="67">
        <v>1</v>
      </c>
      <c r="D35" s="67">
        <v>1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28</v>
      </c>
      <c r="B36" s="66" t="s">
        <v>56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62</v>
      </c>
      <c r="C37" s="67">
        <v>1</v>
      </c>
      <c r="D37" s="67"/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52</v>
      </c>
      <c r="C38" s="67">
        <v>1</v>
      </c>
      <c r="D38" s="67"/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49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44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58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50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51</v>
      </c>
      <c r="C43" s="67">
        <v>1</v>
      </c>
      <c r="D43" s="67"/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60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37</v>
      </c>
      <c r="C45" s="67"/>
      <c r="D45" s="67">
        <v>1</v>
      </c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38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54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57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6" t="s">
        <v>14</v>
      </c>
      <c r="C49" s="67">
        <f>SUM(C6:C48)</f>
        <v>2136</v>
      </c>
      <c r="D49" s="67">
        <f>SUM(D6:D48)</f>
        <v>1011</v>
      </c>
      <c r="E49" s="67">
        <f>SUM(E6:E48)</f>
        <v>3147</v>
      </c>
      <c r="F49" s="46">
        <f>SUM(F6:F48)</f>
        <v>99.699999999999918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9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0"/>
  <sheetViews>
    <sheetView view="pageBreakPreview" topLeftCell="B1" zoomScale="85" zoomScaleNormal="85" zoomScaleSheetLayoutView="85" workbookViewId="0">
      <selection activeCell="P12" sqref="P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87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88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955</v>
      </c>
      <c r="D6" s="67">
        <v>363</v>
      </c>
      <c r="E6" s="67">
        <v>1318</v>
      </c>
      <c r="F6" s="46">
        <f t="shared" ref="F6:F48" si="1">ROUND(E6/$E$49,3)*100</f>
        <v>41.099999999999994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514</v>
      </c>
      <c r="D7" s="67">
        <v>127</v>
      </c>
      <c r="E7" s="67">
        <v>641</v>
      </c>
      <c r="F7" s="46">
        <f t="shared" si="1"/>
        <v>20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353</v>
      </c>
      <c r="D8" s="67">
        <v>168</v>
      </c>
      <c r="E8" s="67">
        <v>521</v>
      </c>
      <c r="F8" s="46">
        <f t="shared" si="1"/>
        <v>16.2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45</v>
      </c>
      <c r="D9" s="67">
        <v>135</v>
      </c>
      <c r="E9" s="67">
        <v>180</v>
      </c>
      <c r="F9" s="46">
        <f t="shared" si="1"/>
        <v>5.6000000000000005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73</v>
      </c>
      <c r="D10" s="67">
        <v>81</v>
      </c>
      <c r="E10" s="67">
        <v>154</v>
      </c>
      <c r="F10" s="46">
        <f t="shared" si="1"/>
        <v>4.8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39</v>
      </c>
      <c r="D11" s="67">
        <v>49</v>
      </c>
      <c r="E11" s="67">
        <v>88</v>
      </c>
      <c r="F11" s="46">
        <f t="shared" si="1"/>
        <v>2.7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40</v>
      </c>
      <c r="D12" s="67">
        <v>21</v>
      </c>
      <c r="E12" s="67">
        <v>61</v>
      </c>
      <c r="F12" s="46">
        <f t="shared" si="1"/>
        <v>1.9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23</v>
      </c>
      <c r="D13" s="67">
        <v>12</v>
      </c>
      <c r="E13" s="67">
        <v>35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16</v>
      </c>
      <c r="D14" s="67">
        <v>8</v>
      </c>
      <c r="E14" s="67">
        <v>24</v>
      </c>
      <c r="F14" s="46">
        <f t="shared" si="1"/>
        <v>0.70000000000000007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45</v>
      </c>
      <c r="C15" s="67">
        <v>17</v>
      </c>
      <c r="D15" s="67">
        <v>1</v>
      </c>
      <c r="E15" s="67">
        <v>18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25</v>
      </c>
      <c r="C16" s="67">
        <v>13</v>
      </c>
      <c r="D16" s="67">
        <v>5</v>
      </c>
      <c r="E16" s="67">
        <v>18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6" t="s">
        <v>23</v>
      </c>
      <c r="C17" s="67">
        <v>11</v>
      </c>
      <c r="D17" s="67">
        <v>5</v>
      </c>
      <c r="E17" s="67">
        <v>16</v>
      </c>
      <c r="F17" s="46">
        <f t="shared" si="1"/>
        <v>0.5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24</v>
      </c>
      <c r="C18" s="67">
        <v>9</v>
      </c>
      <c r="D18" s="67">
        <v>6</v>
      </c>
      <c r="E18" s="67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955</v>
      </c>
      <c r="K18" s="20">
        <f t="shared" si="3"/>
        <v>363</v>
      </c>
      <c r="L18" s="20">
        <f t="shared" ref="L18:L26" si="4">J18+K18</f>
        <v>1318</v>
      </c>
      <c r="M18" s="56">
        <f t="shared" ref="M18:M28" si="5">ROUND(L18/$E$49,3)*100</f>
        <v>41.099999999999994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26</v>
      </c>
      <c r="C19" s="67">
        <v>8</v>
      </c>
      <c r="D19" s="67">
        <v>5</v>
      </c>
      <c r="E19" s="67">
        <v>13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514</v>
      </c>
      <c r="K19" s="20">
        <f t="shared" si="3"/>
        <v>127</v>
      </c>
      <c r="L19" s="20">
        <f t="shared" si="4"/>
        <v>641</v>
      </c>
      <c r="M19" s="56">
        <f t="shared" si="5"/>
        <v>20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14</v>
      </c>
      <c r="B20" s="66" t="s">
        <v>27</v>
      </c>
      <c r="C20" s="67">
        <v>8</v>
      </c>
      <c r="D20" s="67">
        <v>5</v>
      </c>
      <c r="E20" s="67">
        <v>13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353</v>
      </c>
      <c r="K20" s="20">
        <f t="shared" si="3"/>
        <v>168</v>
      </c>
      <c r="L20" s="20">
        <f>J20+K20</f>
        <v>521</v>
      </c>
      <c r="M20" s="56">
        <f t="shared" si="5"/>
        <v>16.2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6" t="s">
        <v>48</v>
      </c>
      <c r="C21" s="67">
        <v>11</v>
      </c>
      <c r="D21" s="67"/>
      <c r="E21" s="67">
        <v>11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3"/>
        <v>45</v>
      </c>
      <c r="K21" s="20">
        <f t="shared" si="3"/>
        <v>135</v>
      </c>
      <c r="L21" s="20">
        <f t="shared" si="4"/>
        <v>180</v>
      </c>
      <c r="M21" s="56">
        <f t="shared" si="5"/>
        <v>5.6000000000000005</v>
      </c>
      <c r="N21" s="21"/>
      <c r="O21" s="7"/>
      <c r="P21" s="7"/>
    </row>
    <row r="22" spans="1:19" ht="19.5" customHeight="1" thickTop="1" thickBot="1" x14ac:dyDescent="0.2">
      <c r="A22" s="52">
        <f t="shared" si="2"/>
        <v>16</v>
      </c>
      <c r="B22" s="66" t="s">
        <v>34</v>
      </c>
      <c r="C22" s="67">
        <v>8</v>
      </c>
      <c r="D22" s="67">
        <v>3</v>
      </c>
      <c r="E22" s="67">
        <v>11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73</v>
      </c>
      <c r="K22" s="20">
        <f t="shared" si="3"/>
        <v>81</v>
      </c>
      <c r="L22" s="20">
        <f>J22+K22</f>
        <v>154</v>
      </c>
      <c r="M22" s="56">
        <f t="shared" si="5"/>
        <v>4.8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32</v>
      </c>
      <c r="C23" s="67">
        <v>7</v>
      </c>
      <c r="D23" s="67">
        <v>3</v>
      </c>
      <c r="E23" s="67">
        <v>10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39</v>
      </c>
      <c r="K23" s="20">
        <f t="shared" si="3"/>
        <v>49</v>
      </c>
      <c r="L23" s="20">
        <f t="shared" si="4"/>
        <v>88</v>
      </c>
      <c r="M23" s="56">
        <f t="shared" si="5"/>
        <v>2.7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36</v>
      </c>
      <c r="C24" s="67">
        <v>7</v>
      </c>
      <c r="D24" s="67">
        <v>2</v>
      </c>
      <c r="E24" s="67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40</v>
      </c>
      <c r="K24" s="20">
        <f t="shared" si="3"/>
        <v>21</v>
      </c>
      <c r="L24" s="20">
        <f t="shared" si="4"/>
        <v>61</v>
      </c>
      <c r="M24" s="56">
        <f t="shared" si="5"/>
        <v>1.9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7</v>
      </c>
      <c r="D25" s="67"/>
      <c r="E25" s="67">
        <v>7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23</v>
      </c>
      <c r="K25" s="20">
        <f t="shared" si="3"/>
        <v>12</v>
      </c>
      <c r="L25" s="20">
        <f t="shared" si="4"/>
        <v>35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16</v>
      </c>
      <c r="K26" s="20">
        <f t="shared" si="3"/>
        <v>8</v>
      </c>
      <c r="L26" s="20">
        <f t="shared" si="4"/>
        <v>24</v>
      </c>
      <c r="M26" s="56">
        <f t="shared" si="5"/>
        <v>0.70000000000000007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31</v>
      </c>
      <c r="C27" s="67">
        <v>1</v>
      </c>
      <c r="D27" s="67">
        <v>3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134</v>
      </c>
      <c r="K27" s="42">
        <f>D49-SUM(K18:K26)</f>
        <v>51</v>
      </c>
      <c r="L27" s="40">
        <f>SUM(J27:K27)</f>
        <v>185</v>
      </c>
      <c r="M27" s="56">
        <f t="shared" si="5"/>
        <v>5.8000000000000007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2192</v>
      </c>
      <c r="K28" s="27">
        <f>SUM(K18:K27)</f>
        <v>1015</v>
      </c>
      <c r="L28" s="57">
        <f>SUM(L18:L27)</f>
        <v>3207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24</v>
      </c>
      <c r="B29" s="66" t="s">
        <v>43</v>
      </c>
      <c r="C29" s="67">
        <v>3</v>
      </c>
      <c r="D29" s="67"/>
      <c r="E29" s="67">
        <v>3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24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24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27</v>
      </c>
      <c r="B32" s="66" t="s">
        <v>56</v>
      </c>
      <c r="C32" s="67">
        <v>2</v>
      </c>
      <c r="D32" s="67"/>
      <c r="E32" s="67">
        <v>2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27</v>
      </c>
      <c r="B33" s="66" t="s">
        <v>55</v>
      </c>
      <c r="C33" s="67">
        <v>2</v>
      </c>
      <c r="D33" s="67"/>
      <c r="E33" s="67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27</v>
      </c>
      <c r="B34" s="66" t="s">
        <v>28</v>
      </c>
      <c r="C34" s="67"/>
      <c r="D34" s="67">
        <v>2</v>
      </c>
      <c r="E34" s="67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27</v>
      </c>
      <c r="B35" s="66" t="s">
        <v>61</v>
      </c>
      <c r="C35" s="67">
        <v>1</v>
      </c>
      <c r="D35" s="67">
        <v>1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27</v>
      </c>
      <c r="B36" s="66" t="s">
        <v>52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62</v>
      </c>
      <c r="C37" s="67">
        <v>1</v>
      </c>
      <c r="D37" s="67"/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57</v>
      </c>
      <c r="C38" s="67">
        <v>1</v>
      </c>
      <c r="D38" s="67"/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50</v>
      </c>
      <c r="C39" s="67">
        <v>1</v>
      </c>
      <c r="D39" s="67"/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44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51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29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37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60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54</v>
      </c>
      <c r="C45" s="67">
        <v>1</v>
      </c>
      <c r="D45" s="67"/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38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49</v>
      </c>
      <c r="C47" s="67"/>
      <c r="D47" s="67">
        <v>1</v>
      </c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58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6" t="s">
        <v>14</v>
      </c>
      <c r="C49" s="67">
        <v>2192</v>
      </c>
      <c r="D49" s="67">
        <v>1015</v>
      </c>
      <c r="E49" s="67">
        <v>3207</v>
      </c>
      <c r="F49" s="46">
        <f>SUM(F6:F48)</f>
        <v>99.699999999999932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9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0"/>
  <sheetViews>
    <sheetView tabSelected="1" view="pageBreakPreview" topLeftCell="B1" zoomScale="85" zoomScaleNormal="85" zoomScaleSheetLayoutView="85" workbookViewId="0">
      <selection activeCell="R8" sqref="R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89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90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986</v>
      </c>
      <c r="D6" s="67">
        <v>381</v>
      </c>
      <c r="E6" s="67">
        <v>1367</v>
      </c>
      <c r="F6" s="46">
        <f t="shared" ref="F6:F48" si="1">ROUND(E6/$E$49,3)*100</f>
        <v>41.6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527</v>
      </c>
      <c r="D7" s="67">
        <v>125</v>
      </c>
      <c r="E7" s="67">
        <v>652</v>
      </c>
      <c r="F7" s="46">
        <f t="shared" si="1"/>
        <v>19.900000000000002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354</v>
      </c>
      <c r="D8" s="67">
        <v>164</v>
      </c>
      <c r="E8" s="67">
        <v>518</v>
      </c>
      <c r="F8" s="46">
        <f t="shared" si="1"/>
        <v>15.8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45</v>
      </c>
      <c r="D9" s="67">
        <v>142</v>
      </c>
      <c r="E9" s="67">
        <v>187</v>
      </c>
      <c r="F9" s="46">
        <f t="shared" si="1"/>
        <v>5.7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73</v>
      </c>
      <c r="D10" s="67">
        <v>81</v>
      </c>
      <c r="E10" s="67">
        <v>154</v>
      </c>
      <c r="F10" s="46">
        <f t="shared" si="1"/>
        <v>4.7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43</v>
      </c>
      <c r="D11" s="67">
        <v>51</v>
      </c>
      <c r="E11" s="67">
        <v>94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40</v>
      </c>
      <c r="D12" s="67">
        <v>22</v>
      </c>
      <c r="E12" s="67">
        <v>62</v>
      </c>
      <c r="F12" s="46">
        <f t="shared" si="1"/>
        <v>1.9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23</v>
      </c>
      <c r="D13" s="67">
        <v>12</v>
      </c>
      <c r="E13" s="67">
        <v>35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17</v>
      </c>
      <c r="D14" s="67">
        <v>8</v>
      </c>
      <c r="E14" s="67">
        <v>25</v>
      </c>
      <c r="F14" s="46">
        <f t="shared" si="1"/>
        <v>0.8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25</v>
      </c>
      <c r="C15" s="67">
        <v>13</v>
      </c>
      <c r="D15" s="67">
        <v>6</v>
      </c>
      <c r="E15" s="67">
        <v>19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6" t="s">
        <v>45</v>
      </c>
      <c r="C16" s="67">
        <v>17</v>
      </c>
      <c r="D16" s="67">
        <v>1</v>
      </c>
      <c r="E16" s="67">
        <v>18</v>
      </c>
      <c r="F16" s="46">
        <f t="shared" si="1"/>
        <v>0.5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6" t="s">
        <v>23</v>
      </c>
      <c r="C17" s="67">
        <v>11</v>
      </c>
      <c r="D17" s="67">
        <v>5</v>
      </c>
      <c r="E17" s="67">
        <v>16</v>
      </c>
      <c r="F17" s="46">
        <f t="shared" si="1"/>
        <v>0.5</v>
      </c>
      <c r="G17" s="34"/>
      <c r="H17" s="53" t="s">
        <v>91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92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34</v>
      </c>
      <c r="C18" s="67">
        <v>10</v>
      </c>
      <c r="D18" s="67">
        <v>5</v>
      </c>
      <c r="E18" s="67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986</v>
      </c>
      <c r="K18" s="20">
        <f t="shared" si="3"/>
        <v>381</v>
      </c>
      <c r="L18" s="20">
        <f t="shared" ref="L18:L26" si="4">J18+K18</f>
        <v>1367</v>
      </c>
      <c r="M18" s="56">
        <f t="shared" ref="M18:M28" si="5">ROUND(L18/$E$49,3)*100</f>
        <v>41.6</v>
      </c>
      <c r="N18" s="21"/>
      <c r="O18" s="17"/>
      <c r="P18" s="7"/>
    </row>
    <row r="19" spans="1:19" ht="19.5" customHeight="1" thickTop="1" thickBot="1" x14ac:dyDescent="0.2">
      <c r="A19" s="52">
        <f t="shared" si="2"/>
        <v>13</v>
      </c>
      <c r="B19" s="66" t="s">
        <v>24</v>
      </c>
      <c r="C19" s="67">
        <v>9</v>
      </c>
      <c r="D19" s="67">
        <v>6</v>
      </c>
      <c r="E19" s="67">
        <v>15</v>
      </c>
      <c r="F19" s="46">
        <f t="shared" si="1"/>
        <v>0.5</v>
      </c>
      <c r="G19" s="34"/>
      <c r="H19" s="54">
        <v>2</v>
      </c>
      <c r="I19" s="19" t="str">
        <f t="shared" si="3"/>
        <v>インドネシア</v>
      </c>
      <c r="J19" s="20">
        <f t="shared" si="3"/>
        <v>527</v>
      </c>
      <c r="K19" s="20">
        <f t="shared" si="3"/>
        <v>125</v>
      </c>
      <c r="L19" s="20">
        <f t="shared" si="4"/>
        <v>652</v>
      </c>
      <c r="M19" s="56">
        <f t="shared" si="5"/>
        <v>19.900000000000002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26</v>
      </c>
      <c r="C20" s="67">
        <v>8</v>
      </c>
      <c r="D20" s="67">
        <v>6</v>
      </c>
      <c r="E20" s="67">
        <v>14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354</v>
      </c>
      <c r="K20" s="20">
        <f t="shared" si="3"/>
        <v>164</v>
      </c>
      <c r="L20" s="20">
        <f>J20+K20</f>
        <v>518</v>
      </c>
      <c r="M20" s="56">
        <f t="shared" si="5"/>
        <v>15.8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6" t="s">
        <v>27</v>
      </c>
      <c r="C21" s="67">
        <v>8</v>
      </c>
      <c r="D21" s="67">
        <v>5</v>
      </c>
      <c r="E21" s="67">
        <v>13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45</v>
      </c>
      <c r="K21" s="20">
        <f t="shared" si="3"/>
        <v>142</v>
      </c>
      <c r="L21" s="20">
        <f t="shared" si="4"/>
        <v>187</v>
      </c>
      <c r="M21" s="56">
        <f t="shared" si="5"/>
        <v>5.7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48</v>
      </c>
      <c r="C22" s="67">
        <v>10</v>
      </c>
      <c r="D22" s="67"/>
      <c r="E22" s="67">
        <v>10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73</v>
      </c>
      <c r="K22" s="20">
        <f t="shared" si="3"/>
        <v>81</v>
      </c>
      <c r="L22" s="20">
        <f>J22+K22</f>
        <v>154</v>
      </c>
      <c r="M22" s="56">
        <f t="shared" si="5"/>
        <v>4.7</v>
      </c>
      <c r="O22" s="7"/>
      <c r="P22" s="7"/>
    </row>
    <row r="23" spans="1:19" ht="19.5" customHeight="1" thickTop="1" thickBot="1" x14ac:dyDescent="0.2">
      <c r="A23" s="52">
        <f t="shared" si="2"/>
        <v>17</v>
      </c>
      <c r="B23" s="66" t="s">
        <v>32</v>
      </c>
      <c r="C23" s="67">
        <v>7</v>
      </c>
      <c r="D23" s="67">
        <v>3</v>
      </c>
      <c r="E23" s="67">
        <v>10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43</v>
      </c>
      <c r="K23" s="20">
        <f t="shared" si="3"/>
        <v>51</v>
      </c>
      <c r="L23" s="20">
        <f t="shared" si="4"/>
        <v>94</v>
      </c>
      <c r="M23" s="56">
        <f t="shared" si="5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36</v>
      </c>
      <c r="C24" s="67">
        <v>7</v>
      </c>
      <c r="D24" s="67">
        <v>2</v>
      </c>
      <c r="E24" s="67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40</v>
      </c>
      <c r="K24" s="20">
        <f t="shared" si="3"/>
        <v>22</v>
      </c>
      <c r="L24" s="20">
        <f t="shared" si="4"/>
        <v>62</v>
      </c>
      <c r="M24" s="56">
        <f t="shared" si="5"/>
        <v>1.9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6</v>
      </c>
      <c r="D25" s="67"/>
      <c r="E25" s="67">
        <v>6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23</v>
      </c>
      <c r="K25" s="20">
        <f t="shared" si="3"/>
        <v>12</v>
      </c>
      <c r="L25" s="20">
        <f t="shared" si="4"/>
        <v>35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17</v>
      </c>
      <c r="K26" s="20">
        <f t="shared" si="3"/>
        <v>8</v>
      </c>
      <c r="L26" s="20">
        <f t="shared" si="4"/>
        <v>25</v>
      </c>
      <c r="M26" s="56">
        <f t="shared" si="5"/>
        <v>0.8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31</v>
      </c>
      <c r="C27" s="67">
        <v>1</v>
      </c>
      <c r="D27" s="67">
        <v>3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133</v>
      </c>
      <c r="K27" s="42">
        <f>D49-SUM(K18:K26)</f>
        <v>56</v>
      </c>
      <c r="L27" s="40">
        <f>SUM(J27:K27)</f>
        <v>189</v>
      </c>
      <c r="M27" s="56">
        <f t="shared" si="5"/>
        <v>5.8000000000000007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2241</v>
      </c>
      <c r="K28" s="27">
        <f>SUM(K18:K27)</f>
        <v>1042</v>
      </c>
      <c r="L28" s="57">
        <f>SUM(L18:L27)</f>
        <v>3283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24</v>
      </c>
      <c r="B29" s="66" t="s">
        <v>43</v>
      </c>
      <c r="C29" s="67">
        <v>3</v>
      </c>
      <c r="D29" s="67"/>
      <c r="E29" s="67">
        <v>3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24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24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27</v>
      </c>
      <c r="B32" s="66" t="s">
        <v>56</v>
      </c>
      <c r="C32" s="67">
        <v>2</v>
      </c>
      <c r="D32" s="67"/>
      <c r="E32" s="67">
        <v>2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27</v>
      </c>
      <c r="B33" s="66" t="s">
        <v>55</v>
      </c>
      <c r="C33" s="67">
        <v>2</v>
      </c>
      <c r="D33" s="67"/>
      <c r="E33" s="67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27</v>
      </c>
      <c r="B34" s="66" t="s">
        <v>62</v>
      </c>
      <c r="C34" s="67"/>
      <c r="D34" s="67">
        <v>2</v>
      </c>
      <c r="E34" s="67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27</v>
      </c>
      <c r="B35" s="66" t="s">
        <v>61</v>
      </c>
      <c r="C35" s="67">
        <v>1</v>
      </c>
      <c r="D35" s="67">
        <v>1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27</v>
      </c>
      <c r="B36" s="66" t="s">
        <v>52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37</v>
      </c>
      <c r="C37" s="67"/>
      <c r="D37" s="67">
        <v>1</v>
      </c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57</v>
      </c>
      <c r="C38" s="67">
        <v>1</v>
      </c>
      <c r="D38" s="67"/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50</v>
      </c>
      <c r="C39" s="67">
        <v>1</v>
      </c>
      <c r="D39" s="67"/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44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51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29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28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60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54</v>
      </c>
      <c r="C45" s="67">
        <v>1</v>
      </c>
      <c r="D45" s="67"/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38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49</v>
      </c>
      <c r="C47" s="67"/>
      <c r="D47" s="67">
        <v>1</v>
      </c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58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6" t="s">
        <v>14</v>
      </c>
      <c r="C49" s="67">
        <v>2241</v>
      </c>
      <c r="D49" s="67">
        <v>1042</v>
      </c>
      <c r="E49" s="67">
        <v>3283</v>
      </c>
      <c r="F49" s="46">
        <f>SUM(F6:F48)</f>
        <v>100.09999999999995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71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view="pageBreakPreview" topLeftCell="B1" zoomScale="85" zoomScaleNormal="85" zoomScaleSheetLayoutView="85" workbookViewId="0">
      <selection activeCell="B12" sqref="B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65</v>
      </c>
      <c r="F3" s="87"/>
      <c r="G3" s="47"/>
      <c r="H3" s="6"/>
      <c r="I3" s="6"/>
      <c r="J3" s="6"/>
      <c r="K3" s="6"/>
      <c r="L3" s="6"/>
      <c r="M3" s="6"/>
      <c r="N3" s="77"/>
      <c r="O3" s="77"/>
      <c r="P3" s="6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710</v>
      </c>
      <c r="D6" s="67">
        <v>278</v>
      </c>
      <c r="E6" s="67">
        <v>988</v>
      </c>
      <c r="F6" s="46">
        <f t="shared" ref="F6:F50" si="1">ROUND(E6/$E$54,3)*100</f>
        <v>36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16</v>
      </c>
      <c r="C7" s="67">
        <v>345</v>
      </c>
      <c r="D7" s="67">
        <v>182</v>
      </c>
      <c r="E7" s="67">
        <v>527</v>
      </c>
      <c r="F7" s="46">
        <f t="shared" si="1"/>
        <v>19.2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18</v>
      </c>
      <c r="C8" s="67">
        <v>407</v>
      </c>
      <c r="D8" s="67">
        <v>117</v>
      </c>
      <c r="E8" s="67">
        <v>524</v>
      </c>
      <c r="F8" s="46">
        <f t="shared" si="1"/>
        <v>19.100000000000001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34</v>
      </c>
      <c r="D9" s="67">
        <v>136</v>
      </c>
      <c r="E9" s="67">
        <v>170</v>
      </c>
      <c r="F9" s="46">
        <f t="shared" si="1"/>
        <v>6.2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74</v>
      </c>
      <c r="D10" s="67">
        <v>86</v>
      </c>
      <c r="E10" s="67">
        <v>160</v>
      </c>
      <c r="F10" s="46">
        <f t="shared" si="1"/>
        <v>5.8000000000000007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34</v>
      </c>
      <c r="D11" s="67">
        <v>46</v>
      </c>
      <c r="E11" s="67">
        <v>80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36</v>
      </c>
      <c r="D12" s="67">
        <v>19</v>
      </c>
      <c r="E12" s="67">
        <v>55</v>
      </c>
      <c r="F12" s="46">
        <f t="shared" si="1"/>
        <v>2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17</v>
      </c>
      <c r="D13" s="67">
        <v>11</v>
      </c>
      <c r="E13" s="67">
        <v>28</v>
      </c>
      <c r="F13" s="46">
        <f t="shared" si="1"/>
        <v>1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23</v>
      </c>
      <c r="C14" s="67">
        <v>12</v>
      </c>
      <c r="D14" s="67">
        <v>6</v>
      </c>
      <c r="E14" s="67">
        <v>18</v>
      </c>
      <c r="F14" s="46">
        <f t="shared" si="1"/>
        <v>0.70000000000000007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25</v>
      </c>
      <c r="C15" s="67">
        <v>12</v>
      </c>
      <c r="D15" s="67">
        <v>5</v>
      </c>
      <c r="E15" s="67">
        <v>17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45</v>
      </c>
      <c r="C16" s="67">
        <v>16</v>
      </c>
      <c r="D16" s="67">
        <v>1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10</v>
      </c>
      <c r="B17" s="66" t="s">
        <v>35</v>
      </c>
      <c r="C17" s="67">
        <v>15</v>
      </c>
      <c r="D17" s="67">
        <v>2</v>
      </c>
      <c r="E17" s="67">
        <v>17</v>
      </c>
      <c r="F17" s="46">
        <f t="shared" si="1"/>
        <v>0.6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34</v>
      </c>
      <c r="C18" s="67">
        <v>10</v>
      </c>
      <c r="D18" s="67">
        <v>5</v>
      </c>
      <c r="E18" s="67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710</v>
      </c>
      <c r="K18" s="20">
        <f t="shared" si="3"/>
        <v>278</v>
      </c>
      <c r="L18" s="20">
        <f t="shared" ref="L18:L26" si="4">J18+K18</f>
        <v>988</v>
      </c>
      <c r="M18" s="56">
        <f t="shared" ref="M18:M28" si="5">ROUND(L18/$E$54,3)*100</f>
        <v>36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7</v>
      </c>
      <c r="D19" s="67">
        <v>5</v>
      </c>
      <c r="E19" s="67">
        <v>12</v>
      </c>
      <c r="F19" s="46">
        <f t="shared" si="1"/>
        <v>0.4</v>
      </c>
      <c r="G19" s="34"/>
      <c r="H19" s="54">
        <v>2</v>
      </c>
      <c r="I19" s="19" t="str">
        <f t="shared" si="3"/>
        <v>ベトナム</v>
      </c>
      <c r="J19" s="20">
        <f t="shared" si="3"/>
        <v>345</v>
      </c>
      <c r="K19" s="20">
        <f t="shared" si="3"/>
        <v>182</v>
      </c>
      <c r="L19" s="20">
        <f t="shared" si="4"/>
        <v>527</v>
      </c>
      <c r="M19" s="56">
        <f t="shared" si="5"/>
        <v>19.2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24</v>
      </c>
      <c r="C20" s="67">
        <v>6</v>
      </c>
      <c r="D20" s="67">
        <v>4</v>
      </c>
      <c r="E20" s="67">
        <v>10</v>
      </c>
      <c r="F20" s="46">
        <f t="shared" si="1"/>
        <v>0.4</v>
      </c>
      <c r="G20" s="34"/>
      <c r="H20" s="54">
        <v>3</v>
      </c>
      <c r="I20" s="19" t="str">
        <f t="shared" si="3"/>
        <v>インドネシア</v>
      </c>
      <c r="J20" s="20">
        <f t="shared" si="3"/>
        <v>407</v>
      </c>
      <c r="K20" s="20">
        <f t="shared" si="3"/>
        <v>117</v>
      </c>
      <c r="L20" s="20">
        <f>J20+K20</f>
        <v>524</v>
      </c>
      <c r="M20" s="56">
        <f t="shared" si="5"/>
        <v>19.100000000000001</v>
      </c>
      <c r="N20" s="21"/>
      <c r="O20" s="7"/>
      <c r="P20" s="7"/>
    </row>
    <row r="21" spans="1:19" ht="19.5" customHeight="1" thickTop="1" thickBot="1" x14ac:dyDescent="0.2">
      <c r="A21" s="52">
        <f t="shared" si="2"/>
        <v>15</v>
      </c>
      <c r="B21" s="66" t="s">
        <v>32</v>
      </c>
      <c r="C21" s="67">
        <v>7</v>
      </c>
      <c r="D21" s="67">
        <v>3</v>
      </c>
      <c r="E21" s="67">
        <v>10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34</v>
      </c>
      <c r="K21" s="20">
        <f t="shared" si="3"/>
        <v>136</v>
      </c>
      <c r="L21" s="20">
        <f t="shared" si="4"/>
        <v>170</v>
      </c>
      <c r="M21" s="56">
        <f t="shared" si="5"/>
        <v>6.2</v>
      </c>
      <c r="N21" s="21"/>
      <c r="O21" s="7"/>
      <c r="P21" s="7"/>
    </row>
    <row r="22" spans="1:19" ht="19.5" customHeight="1" thickTop="1" thickBot="1" x14ac:dyDescent="0.2">
      <c r="A22" s="52">
        <f t="shared" si="2"/>
        <v>15</v>
      </c>
      <c r="B22" s="66" t="s">
        <v>48</v>
      </c>
      <c r="C22" s="67">
        <v>10</v>
      </c>
      <c r="D22" s="67"/>
      <c r="E22" s="67">
        <v>10</v>
      </c>
      <c r="F22" s="46">
        <f t="shared" si="1"/>
        <v>0.4</v>
      </c>
      <c r="G22" s="34"/>
      <c r="H22" s="54">
        <v>5</v>
      </c>
      <c r="I22" s="19" t="str">
        <f t="shared" si="3"/>
        <v>韓国</v>
      </c>
      <c r="J22" s="20">
        <f t="shared" si="3"/>
        <v>74</v>
      </c>
      <c r="K22" s="20">
        <f t="shared" si="3"/>
        <v>86</v>
      </c>
      <c r="L22" s="20">
        <f>J22+K22</f>
        <v>160</v>
      </c>
      <c r="M22" s="56">
        <f t="shared" si="5"/>
        <v>5.8000000000000007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53</v>
      </c>
      <c r="C23" s="67">
        <v>9</v>
      </c>
      <c r="D23" s="67"/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34</v>
      </c>
      <c r="K23" s="20">
        <f t="shared" si="3"/>
        <v>46</v>
      </c>
      <c r="L23" s="20">
        <f t="shared" si="4"/>
        <v>80</v>
      </c>
      <c r="M23" s="56">
        <f t="shared" si="5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18</v>
      </c>
      <c r="B24" s="66" t="s">
        <v>36</v>
      </c>
      <c r="C24" s="67">
        <v>7</v>
      </c>
      <c r="D24" s="67">
        <v>2</v>
      </c>
      <c r="E24" s="67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36</v>
      </c>
      <c r="K24" s="20">
        <f t="shared" si="3"/>
        <v>19</v>
      </c>
      <c r="L24" s="20">
        <f t="shared" si="4"/>
        <v>55</v>
      </c>
      <c r="M24" s="56">
        <f t="shared" si="5"/>
        <v>2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26</v>
      </c>
      <c r="C25" s="67">
        <v>4</v>
      </c>
      <c r="D25" s="67">
        <v>4</v>
      </c>
      <c r="E25" s="67">
        <v>8</v>
      </c>
      <c r="F25" s="46">
        <f t="shared" si="1"/>
        <v>0.3</v>
      </c>
      <c r="G25" s="34"/>
      <c r="H25" s="54">
        <v>8</v>
      </c>
      <c r="I25" s="19" t="str">
        <f t="shared" si="3"/>
        <v>アフガニスタン</v>
      </c>
      <c r="J25" s="20">
        <f t="shared" si="3"/>
        <v>17</v>
      </c>
      <c r="K25" s="20">
        <f t="shared" si="3"/>
        <v>11</v>
      </c>
      <c r="L25" s="20">
        <f t="shared" si="4"/>
        <v>28</v>
      </c>
      <c r="M25" s="56">
        <f t="shared" si="5"/>
        <v>1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43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朝鮮</v>
      </c>
      <c r="J26" s="20">
        <f t="shared" si="3"/>
        <v>12</v>
      </c>
      <c r="K26" s="20">
        <f t="shared" si="3"/>
        <v>6</v>
      </c>
      <c r="L26" s="20">
        <f t="shared" si="4"/>
        <v>18</v>
      </c>
      <c r="M26" s="56">
        <f t="shared" si="5"/>
        <v>0.70000000000000007</v>
      </c>
      <c r="O26" s="7"/>
      <c r="P26" s="7"/>
    </row>
    <row r="27" spans="1:19" ht="19.5" customHeight="1" thickTop="1" x14ac:dyDescent="0.15">
      <c r="A27" s="52">
        <f t="shared" si="2"/>
        <v>21</v>
      </c>
      <c r="B27" s="66" t="s">
        <v>42</v>
      </c>
      <c r="C27" s="67">
        <v>4</v>
      </c>
      <c r="D27" s="67">
        <v>1</v>
      </c>
      <c r="E27" s="67">
        <v>5</v>
      </c>
      <c r="F27" s="46">
        <f t="shared" si="1"/>
        <v>0.2</v>
      </c>
      <c r="G27" s="34"/>
      <c r="H27" s="51"/>
      <c r="I27" s="41" t="s">
        <v>13</v>
      </c>
      <c r="J27" s="42">
        <f>C54-SUM(J18:J26)</f>
        <v>138</v>
      </c>
      <c r="K27" s="42">
        <f>D54-SUM(K18:K26)</f>
        <v>54</v>
      </c>
      <c r="L27" s="40">
        <f>SUM(J27:K27)</f>
        <v>192</v>
      </c>
      <c r="M27" s="56">
        <f t="shared" si="5"/>
        <v>7.0000000000000009</v>
      </c>
      <c r="O27" s="7"/>
      <c r="P27" s="7"/>
    </row>
    <row r="28" spans="1:19" ht="19.5" customHeight="1" x14ac:dyDescent="0.15">
      <c r="A28" s="52">
        <f t="shared" si="2"/>
        <v>23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1807</v>
      </c>
      <c r="K28" s="27">
        <f>SUM(K18:K27)</f>
        <v>935</v>
      </c>
      <c r="L28" s="57">
        <f>SUM(L18:L27)</f>
        <v>2742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23</v>
      </c>
      <c r="B29" s="66" t="s">
        <v>29</v>
      </c>
      <c r="C29" s="67">
        <v>1</v>
      </c>
      <c r="D29" s="67">
        <v>3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23</v>
      </c>
      <c r="B30" s="66" t="s">
        <v>41</v>
      </c>
      <c r="C30" s="67">
        <v>3</v>
      </c>
      <c r="D30" s="67">
        <v>1</v>
      </c>
      <c r="E30" s="67">
        <v>4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26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26</v>
      </c>
      <c r="B32" s="66" t="s">
        <v>51</v>
      </c>
      <c r="C32" s="67">
        <v>3</v>
      </c>
      <c r="D32" s="67"/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26</v>
      </c>
      <c r="B33" s="66" t="s">
        <v>28</v>
      </c>
      <c r="C33" s="67"/>
      <c r="D33" s="67">
        <v>3</v>
      </c>
      <c r="E33" s="67">
        <v>3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26</v>
      </c>
      <c r="B34" s="66" t="s">
        <v>61</v>
      </c>
      <c r="C34" s="67">
        <v>2</v>
      </c>
      <c r="D34" s="67">
        <v>1</v>
      </c>
      <c r="E34" s="67">
        <v>3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26</v>
      </c>
      <c r="B35" s="66" t="s">
        <v>30</v>
      </c>
      <c r="C35" s="67">
        <v>1</v>
      </c>
      <c r="D35" s="67">
        <v>2</v>
      </c>
      <c r="E35" s="67">
        <v>3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31</v>
      </c>
      <c r="B36" s="66" t="s">
        <v>55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31</v>
      </c>
      <c r="B37" s="66" t="s">
        <v>56</v>
      </c>
      <c r="C37" s="67">
        <v>2</v>
      </c>
      <c r="D37" s="67"/>
      <c r="E37" s="67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31</v>
      </c>
      <c r="B38" s="66" t="s">
        <v>31</v>
      </c>
      <c r="C38" s="67"/>
      <c r="D38" s="67">
        <v>2</v>
      </c>
      <c r="E38" s="67">
        <v>2</v>
      </c>
      <c r="F38" s="46">
        <f t="shared" si="1"/>
        <v>0.1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34</v>
      </c>
      <c r="B39" s="66" t="s">
        <v>46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54</v>
      </c>
      <c r="C40" s="67">
        <v>1</v>
      </c>
      <c r="D40" s="67"/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52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58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50</v>
      </c>
      <c r="C43" s="67">
        <v>1</v>
      </c>
      <c r="D43" s="67"/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40</v>
      </c>
      <c r="C44" s="67"/>
      <c r="D44" s="67">
        <v>1</v>
      </c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38</v>
      </c>
      <c r="C45" s="67"/>
      <c r="D45" s="67">
        <v>1</v>
      </c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57</v>
      </c>
      <c r="C46" s="67">
        <v>1</v>
      </c>
      <c r="D46" s="67"/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60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49</v>
      </c>
      <c r="C48" s="67"/>
      <c r="D48" s="67">
        <v>1</v>
      </c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44</v>
      </c>
      <c r="C49" s="67"/>
      <c r="D49" s="67">
        <v>1</v>
      </c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52"/>
      <c r="B50" s="66" t="s">
        <v>39</v>
      </c>
      <c r="C50" s="67">
        <v>1</v>
      </c>
      <c r="D50" s="67"/>
      <c r="E50" s="67">
        <v>1</v>
      </c>
      <c r="F50" s="46">
        <f t="shared" si="1"/>
        <v>0</v>
      </c>
      <c r="G50" s="50"/>
      <c r="H50" s="24"/>
      <c r="J50" s="27"/>
      <c r="K50" s="27"/>
      <c r="L50" s="27"/>
      <c r="M50" s="28"/>
    </row>
    <row r="51" spans="1:13" ht="19.5" customHeight="1" x14ac:dyDescent="0.15">
      <c r="A51" s="52"/>
      <c r="B51" s="66" t="s">
        <v>37</v>
      </c>
      <c r="C51" s="67"/>
      <c r="D51" s="67">
        <v>1</v>
      </c>
      <c r="E51" s="67">
        <v>1</v>
      </c>
      <c r="F51" s="46">
        <f>ROUND(E51/$E$54,3)*100</f>
        <v>0</v>
      </c>
      <c r="G51" s="50"/>
      <c r="H51" s="24"/>
      <c r="J51" s="27"/>
      <c r="K51" s="27"/>
      <c r="L51" s="27"/>
      <c r="M51" s="28"/>
    </row>
    <row r="52" spans="1:13" ht="19.5" customHeight="1" x14ac:dyDescent="0.15">
      <c r="A52" s="52"/>
      <c r="B52" s="66" t="s">
        <v>63</v>
      </c>
      <c r="C52" s="67">
        <v>1</v>
      </c>
      <c r="D52" s="67"/>
      <c r="E52" s="67">
        <v>1</v>
      </c>
      <c r="F52" s="46">
        <f>ROUND(E52/$E$54,3)*100</f>
        <v>0</v>
      </c>
      <c r="G52" s="50"/>
      <c r="H52" s="24"/>
      <c r="J52" s="27"/>
      <c r="K52" s="27"/>
      <c r="L52" s="27"/>
      <c r="M52" s="28"/>
    </row>
    <row r="53" spans="1:13" ht="19.5" customHeight="1" x14ac:dyDescent="0.15">
      <c r="A53" s="52"/>
      <c r="B53" s="66" t="s">
        <v>59</v>
      </c>
      <c r="C53" s="67">
        <v>1</v>
      </c>
      <c r="D53" s="67"/>
      <c r="E53" s="67">
        <v>1</v>
      </c>
      <c r="F53" s="46">
        <f>ROUND(E53/$E$54,3)*100</f>
        <v>0</v>
      </c>
      <c r="G53" s="50"/>
      <c r="H53" s="24"/>
      <c r="J53" s="27"/>
      <c r="K53" s="27"/>
      <c r="L53" s="27"/>
      <c r="M53" s="28"/>
    </row>
    <row r="54" spans="1:13" ht="19.5" customHeight="1" x14ac:dyDescent="0.15">
      <c r="A54" s="36"/>
      <c r="B54" s="66" t="s">
        <v>14</v>
      </c>
      <c r="C54" s="67">
        <v>1807</v>
      </c>
      <c r="D54" s="67">
        <v>935</v>
      </c>
      <c r="E54" s="67">
        <v>2742</v>
      </c>
      <c r="F54" s="46">
        <f>SUM(F6:F53)</f>
        <v>99.19999999999996</v>
      </c>
      <c r="G54" s="50"/>
      <c r="H54" s="24"/>
      <c r="I54" s="29" t="s">
        <v>8</v>
      </c>
      <c r="J54" s="27"/>
      <c r="K54" s="27"/>
      <c r="L54" s="27"/>
      <c r="M54" s="28"/>
    </row>
    <row r="55" spans="1:13" ht="19.5" customHeight="1" x14ac:dyDescent="0.15">
      <c r="A55" s="34"/>
      <c r="B55" s="59"/>
      <c r="C55" s="61"/>
      <c r="D55" s="60"/>
      <c r="E55" s="62"/>
      <c r="F55" s="36"/>
      <c r="G55" s="36"/>
      <c r="H55" s="24"/>
      <c r="I55" s="32" t="s">
        <v>10</v>
      </c>
      <c r="J55" s="30"/>
      <c r="K55" s="30"/>
      <c r="L55" s="30"/>
      <c r="M55" s="30"/>
    </row>
    <row r="56" spans="1:13" ht="19.5" customHeight="1" x14ac:dyDescent="0.15">
      <c r="A56" s="34"/>
      <c r="E56" s="63"/>
      <c r="G56" s="36"/>
      <c r="H56" s="24"/>
      <c r="I56" s="32" t="s">
        <v>9</v>
      </c>
      <c r="J56" s="30"/>
      <c r="K56" s="30"/>
      <c r="L56" s="30"/>
      <c r="M56" s="30"/>
    </row>
    <row r="57" spans="1:13" ht="18" customHeight="1" x14ac:dyDescent="0.15">
      <c r="A57" s="34"/>
      <c r="B57" s="35"/>
      <c r="C57" s="33"/>
      <c r="D57" s="33"/>
      <c r="E57" s="33"/>
      <c r="F57" s="36"/>
      <c r="G57" s="34"/>
      <c r="H57" s="24"/>
      <c r="J57" s="30"/>
      <c r="K57" s="30"/>
      <c r="L57" s="30"/>
      <c r="M57" s="30"/>
    </row>
    <row r="58" spans="1:13" x14ac:dyDescent="0.15">
      <c r="C58" s="37"/>
      <c r="D58" s="37"/>
      <c r="E58" s="37"/>
      <c r="F58" s="37"/>
    </row>
    <row r="59" spans="1:13" ht="15.75" x14ac:dyDescent="0.15">
      <c r="K59" s="34"/>
    </row>
    <row r="65" spans="5:11" x14ac:dyDescent="0.15">
      <c r="E65" s="38"/>
      <c r="K65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3"/>
  <sheetViews>
    <sheetView view="pageBreakPreview" topLeftCell="B1" zoomScale="85" zoomScaleNormal="85" zoomScaleSheetLayoutView="85" workbookViewId="0">
      <selection activeCell="Y16" sqref="Y16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66</v>
      </c>
      <c r="F3" s="87"/>
      <c r="G3" s="47"/>
      <c r="H3" s="6"/>
      <c r="I3" s="6"/>
      <c r="J3" s="6"/>
      <c r="K3" s="6"/>
      <c r="L3" s="6"/>
      <c r="M3" s="6"/>
      <c r="N3" s="77"/>
      <c r="O3" s="77"/>
      <c r="P3" s="6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754</v>
      </c>
      <c r="D6" s="67">
        <v>290</v>
      </c>
      <c r="E6" s="67">
        <v>1044</v>
      </c>
      <c r="F6" s="46">
        <f t="shared" ref="F6:F50" si="1">ROUND(E6/$E$52,3)*100</f>
        <v>37.1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431</v>
      </c>
      <c r="D7" s="67">
        <v>116</v>
      </c>
      <c r="E7" s="67">
        <v>547</v>
      </c>
      <c r="F7" s="46">
        <f t="shared" si="1"/>
        <v>19.5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347</v>
      </c>
      <c r="D8" s="67">
        <v>175</v>
      </c>
      <c r="E8" s="67">
        <v>522</v>
      </c>
      <c r="F8" s="46">
        <f t="shared" si="1"/>
        <v>18.600000000000001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34</v>
      </c>
      <c r="D9" s="67">
        <v>136</v>
      </c>
      <c r="E9" s="67">
        <v>170</v>
      </c>
      <c r="F9" s="46">
        <f t="shared" si="1"/>
        <v>6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74</v>
      </c>
      <c r="D10" s="67">
        <v>85</v>
      </c>
      <c r="E10" s="67">
        <v>159</v>
      </c>
      <c r="F10" s="46">
        <f t="shared" si="1"/>
        <v>5.7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35</v>
      </c>
      <c r="D11" s="67">
        <v>46</v>
      </c>
      <c r="E11" s="67">
        <v>81</v>
      </c>
      <c r="F11" s="46">
        <f t="shared" si="1"/>
        <v>2.9000000000000004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35</v>
      </c>
      <c r="D12" s="67">
        <v>18</v>
      </c>
      <c r="E12" s="67">
        <v>53</v>
      </c>
      <c r="F12" s="46">
        <f t="shared" si="1"/>
        <v>1.9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19</v>
      </c>
      <c r="D13" s="67">
        <v>11</v>
      </c>
      <c r="E13" s="67">
        <v>30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14</v>
      </c>
      <c r="D14" s="67">
        <v>4</v>
      </c>
      <c r="E14" s="67">
        <v>18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23</v>
      </c>
      <c r="C15" s="67">
        <v>12</v>
      </c>
      <c r="D15" s="67">
        <v>6</v>
      </c>
      <c r="E15" s="67">
        <v>18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6" t="s">
        <v>45</v>
      </c>
      <c r="C16" s="67">
        <v>16</v>
      </c>
      <c r="D16" s="67">
        <v>1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11</v>
      </c>
      <c r="B17" s="66" t="s">
        <v>25</v>
      </c>
      <c r="C17" s="67">
        <v>12</v>
      </c>
      <c r="D17" s="67">
        <v>5</v>
      </c>
      <c r="E17" s="67">
        <v>17</v>
      </c>
      <c r="F17" s="46">
        <f t="shared" si="1"/>
        <v>0.6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34</v>
      </c>
      <c r="C18" s="67">
        <v>9</v>
      </c>
      <c r="D18" s="67">
        <v>4</v>
      </c>
      <c r="E18" s="67">
        <v>13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754</v>
      </c>
      <c r="K18" s="20">
        <f t="shared" si="3"/>
        <v>290</v>
      </c>
      <c r="L18" s="20">
        <f t="shared" ref="L18:L26" si="4">J18+K18</f>
        <v>1044</v>
      </c>
      <c r="M18" s="56">
        <f>ROUND(L18/$E$52,3)*100</f>
        <v>37.1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7</v>
      </c>
      <c r="D19" s="67">
        <v>5</v>
      </c>
      <c r="E19" s="67">
        <v>12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431</v>
      </c>
      <c r="K19" s="20">
        <f t="shared" si="3"/>
        <v>116</v>
      </c>
      <c r="L19" s="20">
        <f t="shared" si="4"/>
        <v>547</v>
      </c>
      <c r="M19" s="56">
        <f t="shared" ref="M19:M28" si="5">ROUND(L19/$E$52,3)*100</f>
        <v>19.5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24</v>
      </c>
      <c r="C20" s="67">
        <v>6</v>
      </c>
      <c r="D20" s="67">
        <v>4</v>
      </c>
      <c r="E20" s="67">
        <v>10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347</v>
      </c>
      <c r="K20" s="20">
        <f t="shared" si="3"/>
        <v>175</v>
      </c>
      <c r="L20" s="20">
        <f>J20+K20</f>
        <v>522</v>
      </c>
      <c r="M20" s="56">
        <f t="shared" si="5"/>
        <v>18.600000000000001</v>
      </c>
      <c r="N20" s="21"/>
      <c r="O20" s="7"/>
      <c r="P20" s="7"/>
    </row>
    <row r="21" spans="1:19" ht="19.5" customHeight="1" thickTop="1" thickBot="1" x14ac:dyDescent="0.2">
      <c r="A21" s="52">
        <f t="shared" si="2"/>
        <v>15</v>
      </c>
      <c r="B21" s="66" t="s">
        <v>32</v>
      </c>
      <c r="C21" s="67">
        <v>7</v>
      </c>
      <c r="D21" s="67">
        <v>3</v>
      </c>
      <c r="E21" s="67">
        <v>10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34</v>
      </c>
      <c r="K21" s="20">
        <f t="shared" si="3"/>
        <v>136</v>
      </c>
      <c r="L21" s="20">
        <f t="shared" si="4"/>
        <v>170</v>
      </c>
      <c r="M21" s="56">
        <f t="shared" si="5"/>
        <v>6</v>
      </c>
      <c r="N21" s="21"/>
      <c r="O21" s="7"/>
      <c r="P21" s="7"/>
    </row>
    <row r="22" spans="1:19" ht="19.5" customHeight="1" thickTop="1" thickBot="1" x14ac:dyDescent="0.2">
      <c r="A22" s="52">
        <f t="shared" si="2"/>
        <v>15</v>
      </c>
      <c r="B22" s="66" t="s">
        <v>48</v>
      </c>
      <c r="C22" s="67">
        <v>10</v>
      </c>
      <c r="D22" s="67"/>
      <c r="E22" s="67">
        <v>10</v>
      </c>
      <c r="F22" s="46">
        <f t="shared" si="1"/>
        <v>0.4</v>
      </c>
      <c r="G22" s="34"/>
      <c r="H22" s="54">
        <v>5</v>
      </c>
      <c r="I22" s="19" t="str">
        <f t="shared" si="3"/>
        <v>韓国</v>
      </c>
      <c r="J22" s="20">
        <f t="shared" si="3"/>
        <v>74</v>
      </c>
      <c r="K22" s="20">
        <f t="shared" si="3"/>
        <v>85</v>
      </c>
      <c r="L22" s="20">
        <f>J22+K22</f>
        <v>159</v>
      </c>
      <c r="M22" s="56">
        <f t="shared" si="5"/>
        <v>5.7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26</v>
      </c>
      <c r="C23" s="67">
        <v>4</v>
      </c>
      <c r="D23" s="67">
        <v>5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35</v>
      </c>
      <c r="K23" s="20">
        <f t="shared" si="3"/>
        <v>46</v>
      </c>
      <c r="L23" s="20">
        <f t="shared" si="4"/>
        <v>81</v>
      </c>
      <c r="M23" s="56">
        <f t="shared" si="5"/>
        <v>2.9000000000000004</v>
      </c>
      <c r="O23" s="7"/>
      <c r="P23" s="7"/>
    </row>
    <row r="24" spans="1:19" ht="19.5" customHeight="1" thickTop="1" thickBot="1" x14ac:dyDescent="0.2">
      <c r="A24" s="52">
        <f t="shared" si="2"/>
        <v>18</v>
      </c>
      <c r="B24" s="66" t="s">
        <v>36</v>
      </c>
      <c r="C24" s="67">
        <v>7</v>
      </c>
      <c r="D24" s="67">
        <v>2</v>
      </c>
      <c r="E24" s="67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35</v>
      </c>
      <c r="K24" s="20">
        <f t="shared" si="3"/>
        <v>18</v>
      </c>
      <c r="L24" s="20">
        <f t="shared" si="4"/>
        <v>53</v>
      </c>
      <c r="M24" s="56">
        <f t="shared" si="5"/>
        <v>1.9</v>
      </c>
      <c r="O24" s="7"/>
      <c r="P24" s="7"/>
    </row>
    <row r="25" spans="1:19" ht="19.5" customHeight="1" thickTop="1" thickBot="1" x14ac:dyDescent="0.2">
      <c r="A25" s="52">
        <f t="shared" si="2"/>
        <v>18</v>
      </c>
      <c r="B25" s="66" t="s">
        <v>53</v>
      </c>
      <c r="C25" s="67">
        <v>9</v>
      </c>
      <c r="D25" s="67"/>
      <c r="E25" s="67">
        <v>9</v>
      </c>
      <c r="F25" s="46">
        <f t="shared" si="1"/>
        <v>0.3</v>
      </c>
      <c r="G25" s="34"/>
      <c r="H25" s="54">
        <v>8</v>
      </c>
      <c r="I25" s="19" t="str">
        <f t="shared" si="3"/>
        <v>アフガニスタン</v>
      </c>
      <c r="J25" s="20">
        <f t="shared" si="3"/>
        <v>19</v>
      </c>
      <c r="K25" s="20">
        <f t="shared" si="3"/>
        <v>11</v>
      </c>
      <c r="L25" s="20">
        <f t="shared" si="4"/>
        <v>30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43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14</v>
      </c>
      <c r="K26" s="20">
        <f t="shared" si="3"/>
        <v>4</v>
      </c>
      <c r="L26" s="20">
        <f t="shared" si="4"/>
        <v>18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21</v>
      </c>
      <c r="B27" s="66" t="s">
        <v>42</v>
      </c>
      <c r="C27" s="67">
        <v>4</v>
      </c>
      <c r="D27" s="67">
        <v>1</v>
      </c>
      <c r="E27" s="67">
        <v>5</v>
      </c>
      <c r="F27" s="46">
        <f t="shared" si="1"/>
        <v>0.2</v>
      </c>
      <c r="G27" s="34"/>
      <c r="H27" s="51"/>
      <c r="I27" s="41" t="s">
        <v>13</v>
      </c>
      <c r="J27" s="42">
        <f>C52-SUM(J18:J26)</f>
        <v>134</v>
      </c>
      <c r="K27" s="42">
        <f>D52-SUM(K18:K26)</f>
        <v>54</v>
      </c>
      <c r="L27" s="40">
        <f>SUM(J27:K27)</f>
        <v>188</v>
      </c>
      <c r="M27" s="56">
        <f t="shared" si="5"/>
        <v>6.7</v>
      </c>
      <c r="O27" s="7"/>
      <c r="P27" s="7"/>
    </row>
    <row r="28" spans="1:19" ht="19.5" customHeight="1" x14ac:dyDescent="0.15">
      <c r="A28" s="52">
        <f t="shared" si="2"/>
        <v>23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1877</v>
      </c>
      <c r="K28" s="27">
        <f>SUM(K18:K27)</f>
        <v>935</v>
      </c>
      <c r="L28" s="57">
        <f>SUM(L18:L27)</f>
        <v>2812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23</v>
      </c>
      <c r="B29" s="66" t="s">
        <v>41</v>
      </c>
      <c r="C29" s="67">
        <v>3</v>
      </c>
      <c r="D29" s="67">
        <v>1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61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47</v>
      </c>
      <c r="C32" s="67">
        <v>2</v>
      </c>
      <c r="D32" s="67">
        <v>1</v>
      </c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25</v>
      </c>
      <c r="B33" s="66" t="s">
        <v>55</v>
      </c>
      <c r="C33" s="67">
        <v>3</v>
      </c>
      <c r="D33" s="67"/>
      <c r="E33" s="67">
        <v>3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25</v>
      </c>
      <c r="B34" s="66" t="s">
        <v>51</v>
      </c>
      <c r="C34" s="67">
        <v>3</v>
      </c>
      <c r="D34" s="67"/>
      <c r="E34" s="67">
        <v>3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30</v>
      </c>
      <c r="B35" s="66" t="s">
        <v>28</v>
      </c>
      <c r="C35" s="67"/>
      <c r="D35" s="67">
        <v>2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30</v>
      </c>
      <c r="B36" s="66" t="s">
        <v>31</v>
      </c>
      <c r="C36" s="67"/>
      <c r="D36" s="67">
        <v>2</v>
      </c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30</v>
      </c>
      <c r="B37" s="66" t="s">
        <v>56</v>
      </c>
      <c r="C37" s="67">
        <v>2</v>
      </c>
      <c r="D37" s="67"/>
      <c r="E37" s="67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30</v>
      </c>
      <c r="B38" s="66" t="s">
        <v>29</v>
      </c>
      <c r="C38" s="67">
        <v>1</v>
      </c>
      <c r="D38" s="67">
        <v>1</v>
      </c>
      <c r="E38" s="67">
        <v>2</v>
      </c>
      <c r="F38" s="46">
        <f t="shared" si="1"/>
        <v>0.1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34</v>
      </c>
      <c r="B39" s="66" t="s">
        <v>46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37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52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44</v>
      </c>
      <c r="C42" s="67"/>
      <c r="D42" s="67">
        <v>1</v>
      </c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38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50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54</v>
      </c>
      <c r="C45" s="67">
        <v>1</v>
      </c>
      <c r="D45" s="67"/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57</v>
      </c>
      <c r="C46" s="67">
        <v>1</v>
      </c>
      <c r="D46" s="67"/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58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49</v>
      </c>
      <c r="C48" s="67"/>
      <c r="D48" s="67">
        <v>1</v>
      </c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60</v>
      </c>
      <c r="C49" s="67">
        <v>1</v>
      </c>
      <c r="D49" s="67"/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52"/>
      <c r="B50" s="66" t="s">
        <v>59</v>
      </c>
      <c r="C50" s="67">
        <v>1</v>
      </c>
      <c r="D50" s="67"/>
      <c r="E50" s="67">
        <v>1</v>
      </c>
      <c r="F50" s="46">
        <f t="shared" si="1"/>
        <v>0</v>
      </c>
      <c r="G50" s="50"/>
      <c r="H50" s="24"/>
      <c r="J50" s="27"/>
      <c r="K50" s="27"/>
      <c r="L50" s="27"/>
      <c r="M50" s="28"/>
    </row>
    <row r="51" spans="1:13" ht="19.5" customHeight="1" x14ac:dyDescent="0.15">
      <c r="A51" s="52"/>
      <c r="B51" s="66" t="s">
        <v>63</v>
      </c>
      <c r="C51" s="67">
        <v>1</v>
      </c>
      <c r="D51" s="67"/>
      <c r="E51" s="67">
        <v>1</v>
      </c>
      <c r="F51" s="46">
        <f>ROUND(E51/$E$52,3)*100</f>
        <v>0</v>
      </c>
      <c r="G51" s="50"/>
      <c r="H51" s="24"/>
      <c r="J51" s="27"/>
      <c r="K51" s="27"/>
      <c r="L51" s="27"/>
      <c r="M51" s="28"/>
    </row>
    <row r="52" spans="1:13" ht="19.5" customHeight="1" x14ac:dyDescent="0.15">
      <c r="A52" s="36"/>
      <c r="B52" s="66" t="s">
        <v>14</v>
      </c>
      <c r="C52" s="67">
        <v>1877</v>
      </c>
      <c r="D52" s="67">
        <v>935</v>
      </c>
      <c r="E52" s="67">
        <v>2812</v>
      </c>
      <c r="F52" s="46">
        <f>SUM(F6:F51)</f>
        <v>99.699999999999946</v>
      </c>
      <c r="G52" s="50"/>
      <c r="H52" s="24"/>
      <c r="I52" s="29" t="s">
        <v>8</v>
      </c>
      <c r="J52" s="27"/>
      <c r="K52" s="27"/>
      <c r="L52" s="27"/>
      <c r="M52" s="28"/>
    </row>
    <row r="53" spans="1:13" ht="19.5" customHeight="1" x14ac:dyDescent="0.15">
      <c r="A53" s="34"/>
      <c r="B53" s="59"/>
      <c r="C53" s="61"/>
      <c r="D53" s="60"/>
      <c r="E53" s="62"/>
      <c r="F53" s="36"/>
      <c r="G53" s="36"/>
      <c r="H53" s="24"/>
      <c r="I53" s="32" t="s">
        <v>10</v>
      </c>
      <c r="J53" s="30"/>
      <c r="K53" s="30"/>
      <c r="L53" s="30"/>
      <c r="M53" s="30"/>
    </row>
    <row r="54" spans="1:13" ht="19.5" customHeight="1" x14ac:dyDescent="0.15">
      <c r="A54" s="34"/>
      <c r="E54" s="63"/>
      <c r="G54" s="36"/>
      <c r="H54" s="24"/>
      <c r="I54" s="32" t="s">
        <v>9</v>
      </c>
      <c r="J54" s="30"/>
      <c r="K54" s="30"/>
      <c r="L54" s="30"/>
      <c r="M54" s="30"/>
    </row>
    <row r="55" spans="1:13" ht="18" customHeight="1" x14ac:dyDescent="0.15">
      <c r="A55" s="34"/>
      <c r="B55" s="35"/>
      <c r="C55" s="33"/>
      <c r="D55" s="33"/>
      <c r="E55" s="33"/>
      <c r="F55" s="36"/>
      <c r="G55" s="34"/>
      <c r="H55" s="24"/>
      <c r="J55" s="30"/>
      <c r="K55" s="30"/>
      <c r="L55" s="30"/>
      <c r="M55" s="30"/>
    </row>
    <row r="56" spans="1:13" x14ac:dyDescent="0.15">
      <c r="C56" s="37"/>
      <c r="D56" s="37"/>
      <c r="E56" s="37"/>
      <c r="F56" s="37"/>
    </row>
    <row r="57" spans="1:13" ht="15.75" x14ac:dyDescent="0.15">
      <c r="K57" s="34"/>
    </row>
    <row r="63" spans="1:13" x14ac:dyDescent="0.15">
      <c r="E63" s="38"/>
      <c r="K63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3"/>
  <sheetViews>
    <sheetView view="pageBreakPreview" topLeftCell="B1" zoomScale="85" zoomScaleNormal="85" zoomScaleSheetLayoutView="85" workbookViewId="0">
      <selection activeCell="B1" sqref="B1:E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67</v>
      </c>
      <c r="F3" s="87"/>
      <c r="G3" s="47"/>
      <c r="H3" s="6"/>
      <c r="I3" s="6"/>
      <c r="J3" s="6"/>
      <c r="K3" s="6"/>
      <c r="L3" s="6"/>
      <c r="M3" s="6"/>
      <c r="N3" s="77"/>
      <c r="O3" s="77"/>
      <c r="P3" s="6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795</v>
      </c>
      <c r="D6" s="67">
        <v>318</v>
      </c>
      <c r="E6" s="67">
        <v>1113</v>
      </c>
      <c r="F6" s="46">
        <f t="shared" ref="F6:F50" si="1">ROUND(E6/$E$52,3)*100</f>
        <v>38.4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462</v>
      </c>
      <c r="D7" s="67">
        <v>108</v>
      </c>
      <c r="E7" s="67">
        <v>570</v>
      </c>
      <c r="F7" s="46">
        <f t="shared" si="1"/>
        <v>19.7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343</v>
      </c>
      <c r="D8" s="67">
        <v>175</v>
      </c>
      <c r="E8" s="67">
        <v>518</v>
      </c>
      <c r="F8" s="46">
        <f t="shared" si="1"/>
        <v>17.899999999999999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35</v>
      </c>
      <c r="D9" s="67">
        <v>134</v>
      </c>
      <c r="E9" s="67">
        <v>169</v>
      </c>
      <c r="F9" s="46">
        <f t="shared" si="1"/>
        <v>5.8000000000000007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75</v>
      </c>
      <c r="D10" s="67">
        <v>85</v>
      </c>
      <c r="E10" s="67">
        <v>160</v>
      </c>
      <c r="F10" s="46">
        <f t="shared" si="1"/>
        <v>5.5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34</v>
      </c>
      <c r="D11" s="67">
        <v>46</v>
      </c>
      <c r="E11" s="67">
        <v>80</v>
      </c>
      <c r="F11" s="46">
        <f t="shared" si="1"/>
        <v>2.8000000000000003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33</v>
      </c>
      <c r="D12" s="67">
        <v>18</v>
      </c>
      <c r="E12" s="67">
        <v>51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19</v>
      </c>
      <c r="D13" s="67">
        <v>11</v>
      </c>
      <c r="E13" s="67">
        <v>30</v>
      </c>
      <c r="F13" s="46">
        <f t="shared" si="1"/>
        <v>1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23</v>
      </c>
      <c r="C14" s="67">
        <v>12</v>
      </c>
      <c r="D14" s="67">
        <v>6</v>
      </c>
      <c r="E14" s="67">
        <v>18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35</v>
      </c>
      <c r="C15" s="67">
        <v>13</v>
      </c>
      <c r="D15" s="67">
        <v>4</v>
      </c>
      <c r="E15" s="67">
        <v>17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45</v>
      </c>
      <c r="C16" s="67">
        <v>16</v>
      </c>
      <c r="D16" s="67">
        <v>1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10</v>
      </c>
      <c r="B17" s="66" t="s">
        <v>25</v>
      </c>
      <c r="C17" s="67">
        <v>12</v>
      </c>
      <c r="D17" s="67">
        <v>5</v>
      </c>
      <c r="E17" s="67">
        <v>17</v>
      </c>
      <c r="F17" s="46">
        <f t="shared" si="1"/>
        <v>0.6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34</v>
      </c>
      <c r="C18" s="67">
        <v>11</v>
      </c>
      <c r="D18" s="67">
        <v>5</v>
      </c>
      <c r="E18" s="67">
        <v>16</v>
      </c>
      <c r="F18" s="46">
        <f t="shared" si="1"/>
        <v>0.6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795</v>
      </c>
      <c r="K18" s="20">
        <f t="shared" si="3"/>
        <v>318</v>
      </c>
      <c r="L18" s="20">
        <f t="shared" ref="L18:L26" si="4">J18+K18</f>
        <v>1113</v>
      </c>
      <c r="M18" s="56">
        <f>ROUND(L18/$E$52,3)*100</f>
        <v>38.4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8</v>
      </c>
      <c r="D19" s="67">
        <v>5</v>
      </c>
      <c r="E19" s="67">
        <v>13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462</v>
      </c>
      <c r="K19" s="20">
        <f t="shared" si="3"/>
        <v>108</v>
      </c>
      <c r="L19" s="20">
        <f t="shared" si="4"/>
        <v>570</v>
      </c>
      <c r="M19" s="56">
        <f t="shared" ref="M19:M28" si="5">ROUND(L19/$E$52,3)*100</f>
        <v>19.7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26</v>
      </c>
      <c r="C20" s="67">
        <v>6</v>
      </c>
      <c r="D20" s="67">
        <v>5</v>
      </c>
      <c r="E20" s="67">
        <v>11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343</v>
      </c>
      <c r="K20" s="20">
        <f t="shared" si="3"/>
        <v>175</v>
      </c>
      <c r="L20" s="20">
        <f>J20+K20</f>
        <v>518</v>
      </c>
      <c r="M20" s="56">
        <f t="shared" si="5"/>
        <v>17.899999999999999</v>
      </c>
      <c r="N20" s="21"/>
      <c r="O20" s="7"/>
      <c r="P20" s="7"/>
    </row>
    <row r="21" spans="1:19" ht="19.5" customHeight="1" thickTop="1" thickBot="1" x14ac:dyDescent="0.2">
      <c r="A21" s="52">
        <f t="shared" si="2"/>
        <v>15</v>
      </c>
      <c r="B21" s="66" t="s">
        <v>48</v>
      </c>
      <c r="C21" s="67">
        <v>11</v>
      </c>
      <c r="D21" s="67"/>
      <c r="E21" s="67">
        <v>11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35</v>
      </c>
      <c r="K21" s="20">
        <f t="shared" si="3"/>
        <v>134</v>
      </c>
      <c r="L21" s="20">
        <f t="shared" si="4"/>
        <v>169</v>
      </c>
      <c r="M21" s="56">
        <f t="shared" si="5"/>
        <v>5.8000000000000007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24</v>
      </c>
      <c r="C22" s="67">
        <v>6</v>
      </c>
      <c r="D22" s="67">
        <v>4</v>
      </c>
      <c r="E22" s="67">
        <v>10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75</v>
      </c>
      <c r="K22" s="20">
        <f t="shared" si="3"/>
        <v>85</v>
      </c>
      <c r="L22" s="20">
        <f>J22+K22</f>
        <v>160</v>
      </c>
      <c r="M22" s="56">
        <f t="shared" si="5"/>
        <v>5.5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36</v>
      </c>
      <c r="C23" s="67">
        <v>7</v>
      </c>
      <c r="D23" s="67">
        <v>2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34</v>
      </c>
      <c r="K23" s="20">
        <f t="shared" si="3"/>
        <v>46</v>
      </c>
      <c r="L23" s="20">
        <f t="shared" si="4"/>
        <v>80</v>
      </c>
      <c r="M23" s="56">
        <f t="shared" si="5"/>
        <v>2.8000000000000003</v>
      </c>
      <c r="O23" s="7"/>
      <c r="P23" s="7"/>
    </row>
    <row r="24" spans="1:19" ht="19.5" customHeight="1" thickTop="1" thickBot="1" x14ac:dyDescent="0.2">
      <c r="A24" s="52">
        <f t="shared" si="2"/>
        <v>18</v>
      </c>
      <c r="B24" s="66" t="s">
        <v>32</v>
      </c>
      <c r="C24" s="67">
        <v>6</v>
      </c>
      <c r="D24" s="67">
        <v>3</v>
      </c>
      <c r="E24" s="67">
        <v>9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33</v>
      </c>
      <c r="K24" s="20">
        <f t="shared" si="3"/>
        <v>18</v>
      </c>
      <c r="L24" s="20">
        <f t="shared" si="4"/>
        <v>51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8</v>
      </c>
      <c r="D25" s="67"/>
      <c r="E25" s="67">
        <v>8</v>
      </c>
      <c r="F25" s="46">
        <f t="shared" si="1"/>
        <v>0.3</v>
      </c>
      <c r="G25" s="34"/>
      <c r="H25" s="54">
        <v>8</v>
      </c>
      <c r="I25" s="19" t="str">
        <f t="shared" si="3"/>
        <v>アフガニスタン</v>
      </c>
      <c r="J25" s="20">
        <f t="shared" si="3"/>
        <v>19</v>
      </c>
      <c r="K25" s="20">
        <f t="shared" si="3"/>
        <v>11</v>
      </c>
      <c r="L25" s="20">
        <f t="shared" si="4"/>
        <v>30</v>
      </c>
      <c r="M25" s="56">
        <f t="shared" si="5"/>
        <v>1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朝鮮</v>
      </c>
      <c r="J26" s="20">
        <f t="shared" si="3"/>
        <v>12</v>
      </c>
      <c r="K26" s="20">
        <f t="shared" si="3"/>
        <v>6</v>
      </c>
      <c r="L26" s="20">
        <f t="shared" si="4"/>
        <v>18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41</v>
      </c>
      <c r="C27" s="67">
        <v>3</v>
      </c>
      <c r="D27" s="67">
        <v>1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C52-SUM(J18:J26)</f>
        <v>140</v>
      </c>
      <c r="K27" s="42">
        <f>D52-SUM(K18:K26)</f>
        <v>51</v>
      </c>
      <c r="L27" s="40">
        <f>SUM(J27:K27)</f>
        <v>191</v>
      </c>
      <c r="M27" s="56">
        <f t="shared" si="5"/>
        <v>6.6000000000000005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1948</v>
      </c>
      <c r="K28" s="27">
        <f>SUM(K18:K27)</f>
        <v>952</v>
      </c>
      <c r="L28" s="57">
        <f>SUM(L18:L27)</f>
        <v>2900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43</v>
      </c>
      <c r="C29" s="67">
        <v>4</v>
      </c>
      <c r="D29" s="67"/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51</v>
      </c>
      <c r="C30" s="67">
        <v>3</v>
      </c>
      <c r="D30" s="67"/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30</v>
      </c>
      <c r="C32" s="67">
        <v>1</v>
      </c>
      <c r="D32" s="67">
        <v>2</v>
      </c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25</v>
      </c>
      <c r="B33" s="66" t="s">
        <v>61</v>
      </c>
      <c r="C33" s="67">
        <v>2</v>
      </c>
      <c r="D33" s="67">
        <v>1</v>
      </c>
      <c r="E33" s="67">
        <v>3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25</v>
      </c>
      <c r="B34" s="66" t="s">
        <v>55</v>
      </c>
      <c r="C34" s="67">
        <v>3</v>
      </c>
      <c r="D34" s="67"/>
      <c r="E34" s="67">
        <v>3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25</v>
      </c>
      <c r="B35" s="66" t="s">
        <v>31</v>
      </c>
      <c r="C35" s="67">
        <v>1</v>
      </c>
      <c r="D35" s="67">
        <v>2</v>
      </c>
      <c r="E35" s="67">
        <v>3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31</v>
      </c>
      <c r="B36" s="66" t="s">
        <v>29</v>
      </c>
      <c r="C36" s="67">
        <v>1</v>
      </c>
      <c r="D36" s="67">
        <v>1</v>
      </c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31</v>
      </c>
      <c r="B37" s="66" t="s">
        <v>56</v>
      </c>
      <c r="C37" s="67">
        <v>2</v>
      </c>
      <c r="D37" s="67"/>
      <c r="E37" s="67">
        <v>2</v>
      </c>
      <c r="F37" s="46">
        <f t="shared" si="1"/>
        <v>0.1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33</v>
      </c>
      <c r="B38" s="66" t="s">
        <v>46</v>
      </c>
      <c r="C38" s="67"/>
      <c r="D38" s="67">
        <v>1</v>
      </c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33</v>
      </c>
      <c r="B39" s="66" t="s">
        <v>38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58</v>
      </c>
      <c r="C40" s="67">
        <v>1</v>
      </c>
      <c r="D40" s="67"/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37</v>
      </c>
      <c r="C41" s="67"/>
      <c r="D41" s="67">
        <v>1</v>
      </c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59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57</v>
      </c>
      <c r="C43" s="67">
        <v>1</v>
      </c>
      <c r="D43" s="67"/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52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44</v>
      </c>
      <c r="C45" s="67"/>
      <c r="D45" s="67">
        <v>1</v>
      </c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28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54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49</v>
      </c>
      <c r="C48" s="67"/>
      <c r="D48" s="67">
        <v>1</v>
      </c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50</v>
      </c>
      <c r="C49" s="67">
        <v>1</v>
      </c>
      <c r="D49" s="67"/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52"/>
      <c r="B50" s="66" t="s">
        <v>60</v>
      </c>
      <c r="C50" s="67">
        <v>1</v>
      </c>
      <c r="D50" s="67"/>
      <c r="E50" s="67">
        <v>1</v>
      </c>
      <c r="F50" s="46">
        <f t="shared" si="1"/>
        <v>0</v>
      </c>
      <c r="G50" s="50"/>
      <c r="H50" s="24"/>
      <c r="J50" s="27"/>
      <c r="K50" s="27"/>
      <c r="L50" s="27"/>
      <c r="M50" s="28"/>
    </row>
    <row r="51" spans="1:13" ht="19.5" customHeight="1" x14ac:dyDescent="0.15">
      <c r="A51" s="52"/>
      <c r="B51" s="66" t="s">
        <v>63</v>
      </c>
      <c r="C51" s="67">
        <v>1</v>
      </c>
      <c r="D51" s="67"/>
      <c r="E51" s="67">
        <v>1</v>
      </c>
      <c r="F51" s="46">
        <f>ROUND(E51/$E$52,3)*100</f>
        <v>0</v>
      </c>
      <c r="G51" s="50"/>
      <c r="H51" s="24"/>
      <c r="J51" s="27"/>
      <c r="K51" s="27"/>
      <c r="L51" s="27"/>
      <c r="M51" s="28"/>
    </row>
    <row r="52" spans="1:13" ht="19.5" customHeight="1" x14ac:dyDescent="0.15">
      <c r="A52" s="36"/>
      <c r="B52" s="66" t="s">
        <v>14</v>
      </c>
      <c r="C52" s="67">
        <f t="shared" ref="C52:E52" si="6">SUM(C6:C51)</f>
        <v>1948</v>
      </c>
      <c r="D52" s="67">
        <f t="shared" si="6"/>
        <v>952</v>
      </c>
      <c r="E52" s="67">
        <f t="shared" si="6"/>
        <v>2900</v>
      </c>
      <c r="F52" s="46">
        <f>SUM(F6:F51)</f>
        <v>99.599999999999909</v>
      </c>
      <c r="G52" s="50"/>
      <c r="H52" s="24"/>
      <c r="I52" s="29" t="s">
        <v>8</v>
      </c>
      <c r="J52" s="27"/>
      <c r="K52" s="27"/>
      <c r="L52" s="27"/>
      <c r="M52" s="28"/>
    </row>
    <row r="53" spans="1:13" ht="19.5" customHeight="1" x14ac:dyDescent="0.15">
      <c r="A53" s="34"/>
      <c r="B53" s="59"/>
      <c r="C53" s="61"/>
      <c r="D53" s="60"/>
      <c r="E53" s="62"/>
      <c r="F53" s="36"/>
      <c r="G53" s="36"/>
      <c r="H53" s="24"/>
      <c r="I53" s="32" t="s">
        <v>10</v>
      </c>
      <c r="J53" s="30"/>
      <c r="K53" s="30"/>
      <c r="L53" s="30"/>
      <c r="M53" s="30"/>
    </row>
    <row r="54" spans="1:13" ht="19.5" customHeight="1" x14ac:dyDescent="0.15">
      <c r="A54" s="34"/>
      <c r="E54" s="63"/>
      <c r="G54" s="36"/>
      <c r="H54" s="24"/>
      <c r="I54" s="32" t="s">
        <v>9</v>
      </c>
      <c r="J54" s="30"/>
      <c r="K54" s="30"/>
      <c r="L54" s="30"/>
      <c r="M54" s="30"/>
    </row>
    <row r="55" spans="1:13" ht="18" customHeight="1" x14ac:dyDescent="0.15">
      <c r="A55" s="34"/>
      <c r="B55" s="35"/>
      <c r="C55" s="33"/>
      <c r="D55" s="33"/>
      <c r="E55" s="33"/>
      <c r="F55" s="36"/>
      <c r="G55" s="34"/>
      <c r="H55" s="24"/>
      <c r="J55" s="30"/>
      <c r="K55" s="30"/>
      <c r="L55" s="30"/>
      <c r="M55" s="30"/>
    </row>
    <row r="56" spans="1:13" x14ac:dyDescent="0.15">
      <c r="C56" s="37"/>
      <c r="D56" s="37"/>
      <c r="E56" s="37"/>
      <c r="F56" s="37"/>
    </row>
    <row r="57" spans="1:13" ht="15.75" x14ac:dyDescent="0.15">
      <c r="K57" s="34"/>
    </row>
    <row r="63" spans="1:13" x14ac:dyDescent="0.15">
      <c r="E63" s="38"/>
      <c r="K63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3"/>
  <sheetViews>
    <sheetView view="pageBreakPreview" topLeftCell="B1" zoomScale="85" zoomScaleNormal="85" zoomScaleSheetLayoutView="85" workbookViewId="0">
      <selection activeCell="P6" sqref="P6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68</v>
      </c>
      <c r="F3" s="87"/>
      <c r="G3" s="47"/>
      <c r="H3" s="6"/>
      <c r="I3" s="6"/>
      <c r="J3" s="6"/>
      <c r="K3" s="6"/>
      <c r="L3" s="6"/>
      <c r="M3" s="6"/>
      <c r="N3" s="77"/>
      <c r="O3" s="77"/>
      <c r="P3" s="69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828</v>
      </c>
      <c r="D6" s="67">
        <v>306</v>
      </c>
      <c r="E6" s="67">
        <v>1134</v>
      </c>
      <c r="F6" s="46">
        <f t="shared" ref="F6:F50" si="1">ROUND(E6/$E$52,3)*100</f>
        <v>39.1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438</v>
      </c>
      <c r="D7" s="67">
        <v>105</v>
      </c>
      <c r="E7" s="67">
        <v>543</v>
      </c>
      <c r="F7" s="46">
        <f t="shared" si="1"/>
        <v>18.7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348</v>
      </c>
      <c r="D8" s="67">
        <v>178</v>
      </c>
      <c r="E8" s="67">
        <v>526</v>
      </c>
      <c r="F8" s="46">
        <f t="shared" si="1"/>
        <v>18.099999999999998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35</v>
      </c>
      <c r="D9" s="67">
        <v>133</v>
      </c>
      <c r="E9" s="67">
        <v>168</v>
      </c>
      <c r="F9" s="46">
        <f t="shared" si="1"/>
        <v>5.8000000000000007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75</v>
      </c>
      <c r="D10" s="67">
        <v>85</v>
      </c>
      <c r="E10" s="67">
        <v>160</v>
      </c>
      <c r="F10" s="46">
        <f t="shared" si="1"/>
        <v>5.5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34</v>
      </c>
      <c r="D11" s="67">
        <v>46</v>
      </c>
      <c r="E11" s="67">
        <v>80</v>
      </c>
      <c r="F11" s="46">
        <f t="shared" si="1"/>
        <v>2.8000000000000003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35</v>
      </c>
      <c r="D12" s="67">
        <v>18</v>
      </c>
      <c r="E12" s="67">
        <v>53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20</v>
      </c>
      <c r="D13" s="67">
        <v>12</v>
      </c>
      <c r="E13" s="67">
        <v>32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23</v>
      </c>
      <c r="C14" s="67">
        <v>12</v>
      </c>
      <c r="D14" s="67">
        <v>6</v>
      </c>
      <c r="E14" s="67">
        <v>18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34</v>
      </c>
      <c r="C15" s="67">
        <v>12</v>
      </c>
      <c r="D15" s="67">
        <v>5</v>
      </c>
      <c r="E15" s="67">
        <v>17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25</v>
      </c>
      <c r="C16" s="67">
        <v>12</v>
      </c>
      <c r="D16" s="67">
        <v>5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10</v>
      </c>
      <c r="B17" s="66" t="s">
        <v>45</v>
      </c>
      <c r="C17" s="67">
        <v>16</v>
      </c>
      <c r="D17" s="67">
        <v>1</v>
      </c>
      <c r="E17" s="67">
        <v>17</v>
      </c>
      <c r="F17" s="46">
        <f t="shared" si="1"/>
        <v>0.6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35</v>
      </c>
      <c r="C18" s="67">
        <v>12</v>
      </c>
      <c r="D18" s="67">
        <v>3</v>
      </c>
      <c r="E18" s="67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828</v>
      </c>
      <c r="K18" s="20">
        <f t="shared" si="3"/>
        <v>306</v>
      </c>
      <c r="L18" s="20">
        <f t="shared" ref="L18:L26" si="4">J18+K18</f>
        <v>1134</v>
      </c>
      <c r="M18" s="56">
        <f>ROUND(L18/$E$52,3)*100</f>
        <v>39.1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8</v>
      </c>
      <c r="D19" s="67">
        <v>4</v>
      </c>
      <c r="E19" s="67">
        <v>12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438</v>
      </c>
      <c r="K19" s="20">
        <f t="shared" si="3"/>
        <v>105</v>
      </c>
      <c r="L19" s="20">
        <f t="shared" si="4"/>
        <v>543</v>
      </c>
      <c r="M19" s="56">
        <f t="shared" ref="M19:M28" si="5">ROUND(L19/$E$52,3)*100</f>
        <v>18.7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26</v>
      </c>
      <c r="C20" s="67">
        <v>6</v>
      </c>
      <c r="D20" s="67">
        <v>5</v>
      </c>
      <c r="E20" s="67">
        <v>11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348</v>
      </c>
      <c r="K20" s="20">
        <f t="shared" si="3"/>
        <v>178</v>
      </c>
      <c r="L20" s="20">
        <f>J20+K20</f>
        <v>526</v>
      </c>
      <c r="M20" s="56">
        <f t="shared" si="5"/>
        <v>18.099999999999998</v>
      </c>
      <c r="N20" s="21"/>
      <c r="O20" s="7"/>
      <c r="P20" s="7"/>
    </row>
    <row r="21" spans="1:19" ht="19.5" customHeight="1" thickTop="1" thickBot="1" x14ac:dyDescent="0.2">
      <c r="A21" s="52">
        <f t="shared" si="2"/>
        <v>15</v>
      </c>
      <c r="B21" s="66" t="s">
        <v>24</v>
      </c>
      <c r="C21" s="67">
        <v>6</v>
      </c>
      <c r="D21" s="67">
        <v>5</v>
      </c>
      <c r="E21" s="67">
        <v>11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35</v>
      </c>
      <c r="K21" s="20">
        <f t="shared" si="3"/>
        <v>133</v>
      </c>
      <c r="L21" s="20">
        <f t="shared" si="4"/>
        <v>168</v>
      </c>
      <c r="M21" s="56">
        <f t="shared" si="5"/>
        <v>5.8000000000000007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32</v>
      </c>
      <c r="C22" s="67">
        <v>6</v>
      </c>
      <c r="D22" s="67">
        <v>3</v>
      </c>
      <c r="E22" s="67">
        <v>9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75</v>
      </c>
      <c r="K22" s="20">
        <f t="shared" si="3"/>
        <v>85</v>
      </c>
      <c r="L22" s="20">
        <f>J22+K22</f>
        <v>160</v>
      </c>
      <c r="M22" s="56">
        <f t="shared" si="5"/>
        <v>5.5</v>
      </c>
      <c r="O22" s="7"/>
      <c r="P22" s="7"/>
    </row>
    <row r="23" spans="1:19" ht="19.5" customHeight="1" thickTop="1" thickBot="1" x14ac:dyDescent="0.2">
      <c r="A23" s="52">
        <f t="shared" si="2"/>
        <v>17</v>
      </c>
      <c r="B23" s="66" t="s">
        <v>36</v>
      </c>
      <c r="C23" s="67">
        <v>7</v>
      </c>
      <c r="D23" s="67">
        <v>2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34</v>
      </c>
      <c r="K23" s="20">
        <f t="shared" si="3"/>
        <v>46</v>
      </c>
      <c r="L23" s="20">
        <f t="shared" si="4"/>
        <v>80</v>
      </c>
      <c r="M23" s="56">
        <f t="shared" si="5"/>
        <v>2.8000000000000003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53</v>
      </c>
      <c r="C24" s="67">
        <v>8</v>
      </c>
      <c r="D24" s="67"/>
      <c r="E24" s="67">
        <v>8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35</v>
      </c>
      <c r="K24" s="20">
        <f t="shared" si="3"/>
        <v>18</v>
      </c>
      <c r="L24" s="20">
        <f t="shared" si="4"/>
        <v>53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19</v>
      </c>
      <c r="B25" s="66" t="s">
        <v>48</v>
      </c>
      <c r="C25" s="67">
        <v>8</v>
      </c>
      <c r="D25" s="67"/>
      <c r="E25" s="67">
        <v>8</v>
      </c>
      <c r="F25" s="46">
        <f t="shared" si="1"/>
        <v>0.3</v>
      </c>
      <c r="G25" s="34"/>
      <c r="H25" s="54">
        <v>8</v>
      </c>
      <c r="I25" s="19" t="str">
        <f t="shared" si="3"/>
        <v>アフガニスタン</v>
      </c>
      <c r="J25" s="20">
        <f t="shared" si="3"/>
        <v>20</v>
      </c>
      <c r="K25" s="20">
        <f t="shared" si="3"/>
        <v>12</v>
      </c>
      <c r="L25" s="20">
        <f t="shared" si="4"/>
        <v>32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朝鮮</v>
      </c>
      <c r="J26" s="20">
        <f t="shared" si="3"/>
        <v>12</v>
      </c>
      <c r="K26" s="20">
        <f t="shared" si="3"/>
        <v>6</v>
      </c>
      <c r="L26" s="20">
        <f t="shared" si="4"/>
        <v>18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33</v>
      </c>
      <c r="C27" s="67">
        <v>2</v>
      </c>
      <c r="D27" s="67">
        <v>2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C52-SUM(J18:J26)</f>
        <v>136</v>
      </c>
      <c r="K27" s="42">
        <f>D52-SUM(K18:K26)</f>
        <v>50</v>
      </c>
      <c r="L27" s="40">
        <f>SUM(J27:K27)</f>
        <v>186</v>
      </c>
      <c r="M27" s="56">
        <f t="shared" si="5"/>
        <v>6.4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51</v>
      </c>
      <c r="C28" s="67">
        <v>4</v>
      </c>
      <c r="D28" s="67"/>
      <c r="E28" s="67">
        <v>4</v>
      </c>
      <c r="F28" s="46">
        <f t="shared" si="1"/>
        <v>0.1</v>
      </c>
      <c r="G28" s="50"/>
      <c r="H28" s="24"/>
      <c r="J28" s="27">
        <f>SUM(J18:J27)</f>
        <v>1961</v>
      </c>
      <c r="K28" s="27">
        <f>SUM(K18:K27)</f>
        <v>939</v>
      </c>
      <c r="L28" s="57">
        <f>SUM(L18:L27)</f>
        <v>2900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31</v>
      </c>
      <c r="C29" s="67">
        <v>1</v>
      </c>
      <c r="D29" s="67">
        <v>3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22</v>
      </c>
      <c r="B30" s="66" t="s">
        <v>41</v>
      </c>
      <c r="C30" s="67">
        <v>3</v>
      </c>
      <c r="D30" s="67">
        <v>1</v>
      </c>
      <c r="E30" s="67">
        <v>4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26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26</v>
      </c>
      <c r="B32" s="66" t="s">
        <v>61</v>
      </c>
      <c r="C32" s="67">
        <v>2</v>
      </c>
      <c r="D32" s="67">
        <v>1</v>
      </c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26</v>
      </c>
      <c r="B33" s="66" t="s">
        <v>30</v>
      </c>
      <c r="C33" s="67">
        <v>1</v>
      </c>
      <c r="D33" s="67">
        <v>2</v>
      </c>
      <c r="E33" s="67">
        <v>3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26</v>
      </c>
      <c r="B34" s="66" t="s">
        <v>43</v>
      </c>
      <c r="C34" s="67">
        <v>3</v>
      </c>
      <c r="D34" s="67"/>
      <c r="E34" s="67">
        <v>3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30</v>
      </c>
      <c r="B35" s="66" t="s">
        <v>55</v>
      </c>
      <c r="C35" s="67">
        <v>2</v>
      </c>
      <c r="D35" s="67"/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30</v>
      </c>
      <c r="B36" s="66" t="s">
        <v>56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38</v>
      </c>
      <c r="C37" s="67"/>
      <c r="D37" s="67">
        <v>1</v>
      </c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54</v>
      </c>
      <c r="C38" s="67">
        <v>1</v>
      </c>
      <c r="D38" s="67"/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28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58</v>
      </c>
      <c r="C40" s="67">
        <v>1</v>
      </c>
      <c r="D40" s="67"/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49</v>
      </c>
      <c r="C41" s="67"/>
      <c r="D41" s="67">
        <v>1</v>
      </c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60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44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50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62</v>
      </c>
      <c r="C45" s="67">
        <v>1</v>
      </c>
      <c r="D45" s="67"/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46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57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52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37</v>
      </c>
      <c r="C49" s="67"/>
      <c r="D49" s="67">
        <v>1</v>
      </c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52"/>
      <c r="B50" s="66" t="s">
        <v>63</v>
      </c>
      <c r="C50" s="67">
        <v>1</v>
      </c>
      <c r="D50" s="67"/>
      <c r="E50" s="67">
        <v>1</v>
      </c>
      <c r="F50" s="46">
        <f t="shared" si="1"/>
        <v>0</v>
      </c>
      <c r="G50" s="50"/>
      <c r="H50" s="24"/>
      <c r="J50" s="27"/>
      <c r="K50" s="27"/>
      <c r="L50" s="27"/>
      <c r="M50" s="28"/>
    </row>
    <row r="51" spans="1:13" ht="19.5" customHeight="1" x14ac:dyDescent="0.15">
      <c r="A51" s="52"/>
      <c r="B51" s="66" t="s">
        <v>59</v>
      </c>
      <c r="C51" s="67">
        <v>1</v>
      </c>
      <c r="D51" s="67"/>
      <c r="E51" s="67">
        <v>1</v>
      </c>
      <c r="F51" s="46">
        <f>ROUND(E51/$E$52,3)*100</f>
        <v>0</v>
      </c>
      <c r="G51" s="50"/>
      <c r="H51" s="24"/>
      <c r="J51" s="27"/>
      <c r="K51" s="27"/>
      <c r="L51" s="27"/>
      <c r="M51" s="28"/>
    </row>
    <row r="52" spans="1:13" ht="19.5" customHeight="1" x14ac:dyDescent="0.15">
      <c r="A52" s="36"/>
      <c r="B52" s="66" t="s">
        <v>14</v>
      </c>
      <c r="C52" s="67">
        <f t="shared" ref="C52:E52" si="6">SUM(C6:C51)</f>
        <v>1961</v>
      </c>
      <c r="D52" s="67">
        <f t="shared" si="6"/>
        <v>939</v>
      </c>
      <c r="E52" s="67">
        <f t="shared" si="6"/>
        <v>2900</v>
      </c>
      <c r="F52" s="46">
        <f>SUM(F6:F51)</f>
        <v>99.399999999999906</v>
      </c>
      <c r="G52" s="50"/>
      <c r="H52" s="24"/>
      <c r="I52" s="29" t="s">
        <v>8</v>
      </c>
      <c r="J52" s="27"/>
      <c r="K52" s="27"/>
      <c r="L52" s="27"/>
      <c r="M52" s="28"/>
    </row>
    <row r="53" spans="1:13" ht="19.5" customHeight="1" x14ac:dyDescent="0.15">
      <c r="A53" s="34"/>
      <c r="B53" s="59"/>
      <c r="C53" s="61"/>
      <c r="D53" s="60"/>
      <c r="E53" s="62"/>
      <c r="F53" s="36"/>
      <c r="G53" s="36"/>
      <c r="H53" s="24"/>
      <c r="I53" s="32" t="s">
        <v>10</v>
      </c>
      <c r="J53" s="30"/>
      <c r="K53" s="30"/>
      <c r="L53" s="30"/>
      <c r="M53" s="30"/>
    </row>
    <row r="54" spans="1:13" ht="19.5" customHeight="1" x14ac:dyDescent="0.15">
      <c r="A54" s="34"/>
      <c r="E54" s="63"/>
      <c r="G54" s="36"/>
      <c r="H54" s="24"/>
      <c r="I54" s="32" t="s">
        <v>9</v>
      </c>
      <c r="J54" s="30"/>
      <c r="K54" s="30"/>
      <c r="L54" s="30"/>
      <c r="M54" s="30"/>
    </row>
    <row r="55" spans="1:13" ht="18" customHeight="1" x14ac:dyDescent="0.15">
      <c r="A55" s="34"/>
      <c r="B55" s="35"/>
      <c r="C55" s="33"/>
      <c r="D55" s="33"/>
      <c r="E55" s="33"/>
      <c r="F55" s="36"/>
      <c r="G55" s="34"/>
      <c r="H55" s="24"/>
      <c r="J55" s="30"/>
      <c r="K55" s="30"/>
      <c r="L55" s="30"/>
      <c r="M55" s="30"/>
    </row>
    <row r="56" spans="1:13" x14ac:dyDescent="0.15">
      <c r="C56" s="37"/>
      <c r="D56" s="37"/>
      <c r="E56" s="37"/>
      <c r="F56" s="37"/>
    </row>
    <row r="57" spans="1:13" ht="15.75" x14ac:dyDescent="0.15">
      <c r="K57" s="34"/>
    </row>
    <row r="63" spans="1:13" x14ac:dyDescent="0.15">
      <c r="E63" s="38"/>
      <c r="K63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view="pageBreakPreview" topLeftCell="B1" zoomScale="85" zoomScaleNormal="85" zoomScaleSheetLayoutView="85" workbookViewId="0">
      <selection activeCell="Q27" sqref="Q27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69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0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70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844</v>
      </c>
      <c r="D6" s="67">
        <v>311</v>
      </c>
      <c r="E6" s="67">
        <v>1155</v>
      </c>
      <c r="F6" s="46">
        <f t="shared" ref="F6:F49" si="1">ROUND(E6/$E$50,3)*100</f>
        <v>39.200000000000003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438</v>
      </c>
      <c r="D7" s="67">
        <v>118</v>
      </c>
      <c r="E7" s="67">
        <v>556</v>
      </c>
      <c r="F7" s="46">
        <f t="shared" si="1"/>
        <v>18.899999999999999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351</v>
      </c>
      <c r="D8" s="67">
        <v>182</v>
      </c>
      <c r="E8" s="67">
        <v>533</v>
      </c>
      <c r="F8" s="46">
        <f t="shared" si="1"/>
        <v>18.099999999999998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35</v>
      </c>
      <c r="D9" s="67">
        <v>134</v>
      </c>
      <c r="E9" s="67">
        <v>169</v>
      </c>
      <c r="F9" s="46">
        <f t="shared" si="1"/>
        <v>5.7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76</v>
      </c>
      <c r="D10" s="67">
        <v>85</v>
      </c>
      <c r="E10" s="67">
        <v>161</v>
      </c>
      <c r="F10" s="46">
        <f t="shared" si="1"/>
        <v>5.5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35</v>
      </c>
      <c r="D11" s="67">
        <v>46</v>
      </c>
      <c r="E11" s="67">
        <v>81</v>
      </c>
      <c r="F11" s="46">
        <f t="shared" si="1"/>
        <v>2.8000000000000003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36</v>
      </c>
      <c r="D12" s="67">
        <v>18</v>
      </c>
      <c r="E12" s="67">
        <v>54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20</v>
      </c>
      <c r="D13" s="67">
        <v>12</v>
      </c>
      <c r="E13" s="67">
        <v>32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23</v>
      </c>
      <c r="C14" s="67">
        <v>12</v>
      </c>
      <c r="D14" s="67">
        <v>6</v>
      </c>
      <c r="E14" s="67">
        <v>18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45</v>
      </c>
      <c r="C15" s="67">
        <v>16</v>
      </c>
      <c r="D15" s="67">
        <v>1</v>
      </c>
      <c r="E15" s="67">
        <v>17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25</v>
      </c>
      <c r="C16" s="67">
        <v>12</v>
      </c>
      <c r="D16" s="67">
        <v>5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6" t="s">
        <v>35</v>
      </c>
      <c r="C17" s="67">
        <v>13</v>
      </c>
      <c r="D17" s="67">
        <v>3</v>
      </c>
      <c r="E17" s="67">
        <v>16</v>
      </c>
      <c r="F17" s="46">
        <f t="shared" si="1"/>
        <v>0.5</v>
      </c>
      <c r="G17" s="34"/>
      <c r="H17" s="53" t="s">
        <v>12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12</v>
      </c>
      <c r="B18" s="66" t="s">
        <v>34</v>
      </c>
      <c r="C18" s="67">
        <v>11</v>
      </c>
      <c r="D18" s="67">
        <v>5</v>
      </c>
      <c r="E18" s="67">
        <v>16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844</v>
      </c>
      <c r="K18" s="20">
        <f t="shared" si="3"/>
        <v>311</v>
      </c>
      <c r="L18" s="20">
        <f t="shared" ref="L18:L26" si="4">J18+K18</f>
        <v>1155</v>
      </c>
      <c r="M18" s="56">
        <f t="shared" ref="M18:M28" si="5">ROUND(L18/$E$50,3)*100</f>
        <v>39.200000000000003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8</v>
      </c>
      <c r="D19" s="67">
        <v>5</v>
      </c>
      <c r="E19" s="67">
        <v>13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438</v>
      </c>
      <c r="K19" s="20">
        <f t="shared" si="3"/>
        <v>118</v>
      </c>
      <c r="L19" s="20">
        <f t="shared" si="4"/>
        <v>556</v>
      </c>
      <c r="M19" s="56">
        <f t="shared" si="5"/>
        <v>18.899999999999999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24</v>
      </c>
      <c r="C20" s="67">
        <v>6</v>
      </c>
      <c r="D20" s="67">
        <v>5</v>
      </c>
      <c r="E20" s="67">
        <v>11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351</v>
      </c>
      <c r="K20" s="20">
        <f t="shared" si="3"/>
        <v>182</v>
      </c>
      <c r="L20" s="20">
        <f>J20+K20</f>
        <v>533</v>
      </c>
      <c r="M20" s="56">
        <f t="shared" si="5"/>
        <v>18.099999999999998</v>
      </c>
      <c r="N20" s="21"/>
      <c r="O20" s="7"/>
      <c r="P20" s="7"/>
    </row>
    <row r="21" spans="1:19" ht="19.5" customHeight="1" thickTop="1" thickBot="1" x14ac:dyDescent="0.2">
      <c r="A21" s="52">
        <f t="shared" si="2"/>
        <v>15</v>
      </c>
      <c r="B21" s="66" t="s">
        <v>26</v>
      </c>
      <c r="C21" s="67">
        <v>6</v>
      </c>
      <c r="D21" s="67">
        <v>5</v>
      </c>
      <c r="E21" s="67">
        <v>11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35</v>
      </c>
      <c r="K21" s="20">
        <f t="shared" si="3"/>
        <v>134</v>
      </c>
      <c r="L21" s="20">
        <f t="shared" si="4"/>
        <v>169</v>
      </c>
      <c r="M21" s="56">
        <f t="shared" si="5"/>
        <v>5.7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32</v>
      </c>
      <c r="C22" s="67">
        <v>6</v>
      </c>
      <c r="D22" s="67">
        <v>3</v>
      </c>
      <c r="E22" s="67">
        <v>9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76</v>
      </c>
      <c r="K22" s="20">
        <f t="shared" si="3"/>
        <v>85</v>
      </c>
      <c r="L22" s="20">
        <f>J22+K22</f>
        <v>161</v>
      </c>
      <c r="M22" s="56">
        <f t="shared" si="5"/>
        <v>5.5</v>
      </c>
      <c r="O22" s="7"/>
      <c r="P22" s="7"/>
    </row>
    <row r="23" spans="1:19" ht="19.5" customHeight="1" thickTop="1" thickBot="1" x14ac:dyDescent="0.2">
      <c r="A23" s="52">
        <f t="shared" si="2"/>
        <v>17</v>
      </c>
      <c r="B23" s="66" t="s">
        <v>36</v>
      </c>
      <c r="C23" s="67">
        <v>7</v>
      </c>
      <c r="D23" s="67">
        <v>2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35</v>
      </c>
      <c r="K23" s="20">
        <f t="shared" si="3"/>
        <v>46</v>
      </c>
      <c r="L23" s="20">
        <f t="shared" si="4"/>
        <v>81</v>
      </c>
      <c r="M23" s="56">
        <f t="shared" si="5"/>
        <v>2.8000000000000003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53</v>
      </c>
      <c r="C24" s="67">
        <v>8</v>
      </c>
      <c r="D24" s="67"/>
      <c r="E24" s="67">
        <v>8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36</v>
      </c>
      <c r="K24" s="20">
        <f t="shared" si="3"/>
        <v>18</v>
      </c>
      <c r="L24" s="20">
        <f t="shared" si="4"/>
        <v>54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19</v>
      </c>
      <c r="B25" s="66" t="s">
        <v>48</v>
      </c>
      <c r="C25" s="67">
        <v>8</v>
      </c>
      <c r="D25" s="67"/>
      <c r="E25" s="67">
        <v>8</v>
      </c>
      <c r="F25" s="46">
        <f t="shared" si="1"/>
        <v>0.3</v>
      </c>
      <c r="G25" s="34"/>
      <c r="H25" s="54">
        <v>8</v>
      </c>
      <c r="I25" s="19" t="str">
        <f t="shared" si="3"/>
        <v>アフガニスタン</v>
      </c>
      <c r="J25" s="20">
        <f t="shared" si="3"/>
        <v>20</v>
      </c>
      <c r="K25" s="20">
        <f t="shared" si="3"/>
        <v>12</v>
      </c>
      <c r="L25" s="20">
        <f t="shared" si="4"/>
        <v>32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朝鮮</v>
      </c>
      <c r="J26" s="20">
        <f t="shared" si="3"/>
        <v>12</v>
      </c>
      <c r="K26" s="20">
        <f t="shared" si="3"/>
        <v>6</v>
      </c>
      <c r="L26" s="20">
        <f t="shared" si="4"/>
        <v>18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41</v>
      </c>
      <c r="C27" s="67">
        <v>3</v>
      </c>
      <c r="D27" s="67">
        <v>1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C50-SUM(J18:J26)</f>
        <v>134</v>
      </c>
      <c r="K27" s="42">
        <f>D50-SUM(K18:K26)</f>
        <v>50</v>
      </c>
      <c r="L27" s="40">
        <f>SUM(J27:K27)</f>
        <v>184</v>
      </c>
      <c r="M27" s="56">
        <f t="shared" si="5"/>
        <v>6.3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1981</v>
      </c>
      <c r="K28" s="27">
        <f>SUM(K18:K27)</f>
        <v>962</v>
      </c>
      <c r="L28" s="57">
        <f>SUM(L18:L27)</f>
        <v>2943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31</v>
      </c>
      <c r="C29" s="67">
        <v>1</v>
      </c>
      <c r="D29" s="67">
        <v>3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47</v>
      </c>
      <c r="C30" s="67">
        <v>2</v>
      </c>
      <c r="D30" s="67">
        <v>1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51</v>
      </c>
      <c r="C31" s="67">
        <v>3</v>
      </c>
      <c r="D31" s="67"/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30</v>
      </c>
      <c r="C32" s="67">
        <v>1</v>
      </c>
      <c r="D32" s="67">
        <v>2</v>
      </c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25</v>
      </c>
      <c r="B33" s="66" t="s">
        <v>61</v>
      </c>
      <c r="C33" s="67">
        <v>2</v>
      </c>
      <c r="D33" s="67">
        <v>1</v>
      </c>
      <c r="E33" s="67">
        <v>3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25</v>
      </c>
      <c r="B34" s="66" t="s">
        <v>43</v>
      </c>
      <c r="C34" s="67">
        <v>3</v>
      </c>
      <c r="D34" s="67"/>
      <c r="E34" s="67">
        <v>3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30</v>
      </c>
      <c r="B35" s="66" t="s">
        <v>56</v>
      </c>
      <c r="C35" s="67">
        <v>2</v>
      </c>
      <c r="D35" s="67"/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30</v>
      </c>
      <c r="B36" s="66" t="s">
        <v>55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44</v>
      </c>
      <c r="C37" s="67"/>
      <c r="D37" s="67">
        <v>1</v>
      </c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59</v>
      </c>
      <c r="C38" s="67">
        <v>1</v>
      </c>
      <c r="D38" s="67"/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63</v>
      </c>
      <c r="C39" s="67">
        <v>1</v>
      </c>
      <c r="D39" s="67"/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49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38</v>
      </c>
      <c r="C41" s="67"/>
      <c r="D41" s="67">
        <v>1</v>
      </c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58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28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60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57</v>
      </c>
      <c r="C45" s="67">
        <v>1</v>
      </c>
      <c r="D45" s="67"/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37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52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54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50</v>
      </c>
      <c r="C49" s="67">
        <v>1</v>
      </c>
      <c r="D49" s="67"/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36"/>
      <c r="B50" s="66" t="s">
        <v>14</v>
      </c>
      <c r="C50" s="67">
        <f>SUM(C6:C49)</f>
        <v>1981</v>
      </c>
      <c r="D50" s="67">
        <f>SUM(D6:D49)</f>
        <v>962</v>
      </c>
      <c r="E50" s="67">
        <f>SUM(E6:E49)</f>
        <v>2943</v>
      </c>
      <c r="F50" s="46">
        <f>SUM(F6:F49)</f>
        <v>99.499999999999929</v>
      </c>
      <c r="G50" s="50"/>
      <c r="H50" s="24"/>
      <c r="I50" s="29" t="s">
        <v>8</v>
      </c>
      <c r="J50" s="27"/>
      <c r="K50" s="27"/>
      <c r="L50" s="27"/>
      <c r="M50" s="28"/>
    </row>
    <row r="51" spans="1:13" ht="19.5" customHeight="1" x14ac:dyDescent="0.15">
      <c r="A51" s="34"/>
      <c r="B51" s="59"/>
      <c r="C51" s="61"/>
      <c r="D51" s="60"/>
      <c r="E51" s="62"/>
      <c r="F51" s="36"/>
      <c r="G51" s="36"/>
      <c r="H51" s="24"/>
      <c r="I51" s="32" t="s">
        <v>10</v>
      </c>
      <c r="J51" s="30"/>
      <c r="K51" s="30"/>
      <c r="L51" s="30"/>
      <c r="M51" s="30"/>
    </row>
    <row r="52" spans="1:13" ht="19.5" customHeight="1" x14ac:dyDescent="0.15">
      <c r="A52" s="34"/>
      <c r="E52" s="63"/>
      <c r="G52" s="36"/>
      <c r="H52" s="24"/>
      <c r="I52" s="32" t="s">
        <v>71</v>
      </c>
      <c r="J52" s="30"/>
      <c r="K52" s="30"/>
      <c r="L52" s="30"/>
      <c r="M52" s="30"/>
    </row>
    <row r="53" spans="1:13" ht="18" customHeight="1" x14ac:dyDescent="0.15">
      <c r="A53" s="34"/>
      <c r="B53" s="35"/>
      <c r="C53" s="33"/>
      <c r="D53" s="33"/>
      <c r="E53" s="33"/>
      <c r="F53" s="36"/>
      <c r="G53" s="34"/>
      <c r="H53" s="24"/>
      <c r="J53" s="30"/>
      <c r="K53" s="30"/>
      <c r="L53" s="30"/>
      <c r="M53" s="30"/>
    </row>
    <row r="54" spans="1:13" x14ac:dyDescent="0.15">
      <c r="C54" s="37"/>
      <c r="D54" s="37"/>
      <c r="E54" s="37"/>
      <c r="F54" s="37"/>
    </row>
    <row r="55" spans="1:13" ht="15.75" x14ac:dyDescent="0.15">
      <c r="K55" s="34"/>
    </row>
    <row r="61" spans="1:13" x14ac:dyDescent="0.15">
      <c r="E61" s="38"/>
      <c r="K61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view="pageBreakPreview" topLeftCell="B1" zoomScale="85" zoomScaleNormal="85" zoomScaleSheetLayoutView="85" workbookViewId="0">
      <selection activeCell="R16" sqref="R16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72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1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73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884</v>
      </c>
      <c r="D6" s="67">
        <v>325</v>
      </c>
      <c r="E6" s="67">
        <v>1209</v>
      </c>
      <c r="F6" s="46">
        <f t="shared" ref="F6:F50" si="1">ROUND(E6/$E$51,3)*100</f>
        <v>39.900000000000006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459</v>
      </c>
      <c r="D7" s="67">
        <v>124</v>
      </c>
      <c r="E7" s="67">
        <v>583</v>
      </c>
      <c r="F7" s="46">
        <f t="shared" si="1"/>
        <v>19.2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352</v>
      </c>
      <c r="D8" s="67">
        <v>184</v>
      </c>
      <c r="E8" s="67">
        <v>536</v>
      </c>
      <c r="F8" s="46">
        <f t="shared" si="1"/>
        <v>17.7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36</v>
      </c>
      <c r="D9" s="67">
        <v>135</v>
      </c>
      <c r="E9" s="67">
        <v>171</v>
      </c>
      <c r="F9" s="46">
        <f t="shared" si="1"/>
        <v>5.6000000000000005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76</v>
      </c>
      <c r="D10" s="67">
        <v>85</v>
      </c>
      <c r="E10" s="67">
        <v>161</v>
      </c>
      <c r="F10" s="46">
        <f t="shared" si="1"/>
        <v>5.3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35</v>
      </c>
      <c r="D11" s="67">
        <v>46</v>
      </c>
      <c r="E11" s="67">
        <v>81</v>
      </c>
      <c r="F11" s="46">
        <f t="shared" si="1"/>
        <v>2.7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38</v>
      </c>
      <c r="D12" s="67">
        <v>17</v>
      </c>
      <c r="E12" s="67">
        <v>55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20</v>
      </c>
      <c r="D13" s="67">
        <v>12</v>
      </c>
      <c r="E13" s="67">
        <v>32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13</v>
      </c>
      <c r="D14" s="67">
        <v>6</v>
      </c>
      <c r="E14" s="67">
        <v>19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23</v>
      </c>
      <c r="C15" s="67">
        <v>12</v>
      </c>
      <c r="D15" s="67">
        <v>6</v>
      </c>
      <c r="E15" s="67">
        <v>18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11</v>
      </c>
      <c r="B16" s="66" t="s">
        <v>25</v>
      </c>
      <c r="C16" s="67">
        <v>12</v>
      </c>
      <c r="D16" s="67">
        <v>5</v>
      </c>
      <c r="E16" s="67">
        <v>17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11</v>
      </c>
      <c r="B17" s="66" t="s">
        <v>45</v>
      </c>
      <c r="C17" s="67">
        <v>16</v>
      </c>
      <c r="D17" s="67">
        <v>1</v>
      </c>
      <c r="E17" s="67">
        <v>17</v>
      </c>
      <c r="F17" s="46">
        <f t="shared" si="1"/>
        <v>0.6</v>
      </c>
      <c r="G17" s="34"/>
      <c r="H17" s="53" t="s">
        <v>74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6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24</v>
      </c>
      <c r="C18" s="67">
        <v>9</v>
      </c>
      <c r="D18" s="67">
        <v>6</v>
      </c>
      <c r="E18" s="67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884</v>
      </c>
      <c r="K18" s="20">
        <f t="shared" si="3"/>
        <v>325</v>
      </c>
      <c r="L18" s="20">
        <f t="shared" ref="L18:L26" si="4">J18+K18</f>
        <v>1209</v>
      </c>
      <c r="M18" s="56">
        <f t="shared" ref="M18:M28" si="5">ROUND(L18/$E$51,3)*100</f>
        <v>39.900000000000006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34</v>
      </c>
      <c r="C19" s="67">
        <v>9</v>
      </c>
      <c r="D19" s="67">
        <v>4</v>
      </c>
      <c r="E19" s="67">
        <v>13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459</v>
      </c>
      <c r="K19" s="20">
        <f t="shared" si="3"/>
        <v>124</v>
      </c>
      <c r="L19" s="20">
        <f t="shared" si="4"/>
        <v>583</v>
      </c>
      <c r="M19" s="56">
        <f t="shared" si="5"/>
        <v>19.2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14</v>
      </c>
      <c r="B20" s="66" t="s">
        <v>27</v>
      </c>
      <c r="C20" s="67">
        <v>8</v>
      </c>
      <c r="D20" s="67">
        <v>5</v>
      </c>
      <c r="E20" s="67">
        <v>13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352</v>
      </c>
      <c r="K20" s="20">
        <f t="shared" si="3"/>
        <v>184</v>
      </c>
      <c r="L20" s="20">
        <f>J20+K20</f>
        <v>536</v>
      </c>
      <c r="M20" s="56">
        <f t="shared" si="5"/>
        <v>17.7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6" t="s">
        <v>26</v>
      </c>
      <c r="C21" s="67">
        <v>5</v>
      </c>
      <c r="D21" s="67">
        <v>5</v>
      </c>
      <c r="E21" s="67">
        <v>10</v>
      </c>
      <c r="F21" s="46">
        <f t="shared" si="1"/>
        <v>0.3</v>
      </c>
      <c r="G21" s="34"/>
      <c r="H21" s="54">
        <v>4</v>
      </c>
      <c r="I21" s="19" t="str">
        <f t="shared" si="3"/>
        <v>フィリピン</v>
      </c>
      <c r="J21" s="20">
        <f t="shared" si="3"/>
        <v>36</v>
      </c>
      <c r="K21" s="20">
        <f t="shared" si="3"/>
        <v>135</v>
      </c>
      <c r="L21" s="20">
        <f t="shared" si="4"/>
        <v>171</v>
      </c>
      <c r="M21" s="56">
        <f t="shared" si="5"/>
        <v>5.6000000000000005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36</v>
      </c>
      <c r="C22" s="67">
        <v>7</v>
      </c>
      <c r="D22" s="67">
        <v>2</v>
      </c>
      <c r="E22" s="67">
        <v>9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76</v>
      </c>
      <c r="K22" s="20">
        <f t="shared" si="3"/>
        <v>85</v>
      </c>
      <c r="L22" s="20">
        <f>J22+K22</f>
        <v>161</v>
      </c>
      <c r="M22" s="56">
        <f t="shared" si="5"/>
        <v>5.3</v>
      </c>
      <c r="O22" s="7"/>
      <c r="P22" s="7"/>
    </row>
    <row r="23" spans="1:19" ht="19.5" customHeight="1" thickTop="1" thickBot="1" x14ac:dyDescent="0.2">
      <c r="A23" s="52">
        <f t="shared" si="2"/>
        <v>17</v>
      </c>
      <c r="B23" s="66" t="s">
        <v>32</v>
      </c>
      <c r="C23" s="67">
        <v>6</v>
      </c>
      <c r="D23" s="67">
        <v>3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35</v>
      </c>
      <c r="K23" s="20">
        <f t="shared" si="3"/>
        <v>46</v>
      </c>
      <c r="L23" s="20">
        <f t="shared" si="4"/>
        <v>81</v>
      </c>
      <c r="M23" s="56">
        <f t="shared" si="5"/>
        <v>2.7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48</v>
      </c>
      <c r="C24" s="67">
        <v>8</v>
      </c>
      <c r="D24" s="67"/>
      <c r="E24" s="67">
        <v>8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38</v>
      </c>
      <c r="K24" s="20">
        <f t="shared" si="3"/>
        <v>17</v>
      </c>
      <c r="L24" s="20">
        <f t="shared" si="4"/>
        <v>55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7</v>
      </c>
      <c r="D25" s="67"/>
      <c r="E25" s="67">
        <v>7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20</v>
      </c>
      <c r="K25" s="20">
        <f t="shared" si="3"/>
        <v>12</v>
      </c>
      <c r="L25" s="20">
        <f t="shared" si="4"/>
        <v>32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13</v>
      </c>
      <c r="K26" s="20">
        <f t="shared" si="3"/>
        <v>6</v>
      </c>
      <c r="L26" s="20">
        <f t="shared" si="4"/>
        <v>19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31</v>
      </c>
      <c r="C27" s="67">
        <v>1</v>
      </c>
      <c r="D27" s="67">
        <v>3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C51-SUM(J18:J26)</f>
        <v>130</v>
      </c>
      <c r="K27" s="42">
        <f>D51-SUM(K18:K26)</f>
        <v>54</v>
      </c>
      <c r="L27" s="40">
        <f>SUM(J27:K27)</f>
        <v>184</v>
      </c>
      <c r="M27" s="56">
        <f t="shared" si="5"/>
        <v>6.1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2043</v>
      </c>
      <c r="K28" s="27">
        <f>SUM(K18:K27)</f>
        <v>988</v>
      </c>
      <c r="L28" s="57">
        <f>SUM(L18:L27)</f>
        <v>3031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41</v>
      </c>
      <c r="C29" s="67">
        <v>3</v>
      </c>
      <c r="D29" s="67">
        <v>1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43</v>
      </c>
      <c r="C32" s="67">
        <v>3</v>
      </c>
      <c r="D32" s="67"/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28</v>
      </c>
      <c r="B33" s="66" t="s">
        <v>51</v>
      </c>
      <c r="C33" s="67">
        <v>2</v>
      </c>
      <c r="D33" s="67"/>
      <c r="E33" s="67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28</v>
      </c>
      <c r="B34" s="66" t="s">
        <v>55</v>
      </c>
      <c r="C34" s="67">
        <v>2</v>
      </c>
      <c r="D34" s="67"/>
      <c r="E34" s="67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28</v>
      </c>
      <c r="B35" s="66" t="s">
        <v>61</v>
      </c>
      <c r="C35" s="67">
        <v>1</v>
      </c>
      <c r="D35" s="67">
        <v>1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28</v>
      </c>
      <c r="B36" s="66" t="s">
        <v>56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58</v>
      </c>
      <c r="C37" s="67">
        <v>1</v>
      </c>
      <c r="D37" s="67"/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37</v>
      </c>
      <c r="C38" s="67"/>
      <c r="D38" s="67">
        <v>1</v>
      </c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62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44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38</v>
      </c>
      <c r="C41" s="67"/>
      <c r="D41" s="67">
        <v>1</v>
      </c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49</v>
      </c>
      <c r="C42" s="67"/>
      <c r="D42" s="67">
        <v>1</v>
      </c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50</v>
      </c>
      <c r="C43" s="67">
        <v>1</v>
      </c>
      <c r="D43" s="67"/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57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28</v>
      </c>
      <c r="C45" s="67"/>
      <c r="D45" s="67">
        <v>1</v>
      </c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52</v>
      </c>
      <c r="C46" s="67">
        <v>1</v>
      </c>
      <c r="D46" s="67"/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59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54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52"/>
      <c r="B49" s="66" t="s">
        <v>60</v>
      </c>
      <c r="C49" s="67">
        <v>1</v>
      </c>
      <c r="D49" s="67"/>
      <c r="E49" s="67">
        <v>1</v>
      </c>
      <c r="F49" s="46">
        <f t="shared" si="1"/>
        <v>0</v>
      </c>
      <c r="G49" s="50"/>
      <c r="H49" s="24"/>
      <c r="J49" s="27"/>
      <c r="K49" s="27"/>
      <c r="L49" s="27"/>
      <c r="M49" s="28"/>
    </row>
    <row r="50" spans="1:13" ht="19.5" customHeight="1" x14ac:dyDescent="0.15">
      <c r="A50" s="52"/>
      <c r="B50" s="66" t="s">
        <v>63</v>
      </c>
      <c r="C50" s="67">
        <v>1</v>
      </c>
      <c r="D50" s="67"/>
      <c r="E50" s="67">
        <v>1</v>
      </c>
      <c r="F50" s="46">
        <f t="shared" si="1"/>
        <v>0</v>
      </c>
      <c r="G50" s="50"/>
      <c r="H50" s="24"/>
      <c r="J50" s="27"/>
      <c r="K50" s="27"/>
      <c r="L50" s="27"/>
      <c r="M50" s="28"/>
    </row>
    <row r="51" spans="1:13" ht="19.5" customHeight="1" x14ac:dyDescent="0.15">
      <c r="A51" s="36"/>
      <c r="B51" s="66" t="s">
        <v>14</v>
      </c>
      <c r="C51" s="67">
        <f>SUM(C6:C50)</f>
        <v>2043</v>
      </c>
      <c r="D51" s="67">
        <f>SUM(D6:D50)</f>
        <v>988</v>
      </c>
      <c r="E51" s="67">
        <f>SUM(E6:E50)</f>
        <v>3031</v>
      </c>
      <c r="F51" s="46">
        <f>SUM(F6:F50)</f>
        <v>99.599999999999923</v>
      </c>
      <c r="G51" s="50"/>
      <c r="H51" s="24"/>
      <c r="I51" s="29" t="s">
        <v>8</v>
      </c>
      <c r="J51" s="27"/>
      <c r="K51" s="27"/>
      <c r="L51" s="27"/>
      <c r="M51" s="28"/>
    </row>
    <row r="52" spans="1:13" ht="19.5" customHeight="1" x14ac:dyDescent="0.15">
      <c r="A52" s="34"/>
      <c r="B52" s="59"/>
      <c r="C52" s="61"/>
      <c r="D52" s="60"/>
      <c r="E52" s="62"/>
      <c r="F52" s="36"/>
      <c r="G52" s="36"/>
      <c r="H52" s="24"/>
      <c r="I52" s="32" t="s">
        <v>10</v>
      </c>
      <c r="J52" s="30"/>
      <c r="K52" s="30"/>
      <c r="L52" s="30"/>
      <c r="M52" s="30"/>
    </row>
    <row r="53" spans="1:13" ht="19.5" customHeight="1" x14ac:dyDescent="0.15">
      <c r="A53" s="34"/>
      <c r="E53" s="63"/>
      <c r="G53" s="36"/>
      <c r="H53" s="24"/>
      <c r="I53" s="32" t="s">
        <v>75</v>
      </c>
      <c r="J53" s="30"/>
      <c r="K53" s="30"/>
      <c r="L53" s="30"/>
      <c r="M53" s="30"/>
    </row>
    <row r="54" spans="1:13" ht="18" customHeight="1" x14ac:dyDescent="0.15">
      <c r="A54" s="34"/>
      <c r="B54" s="35"/>
      <c r="C54" s="33"/>
      <c r="D54" s="33"/>
      <c r="E54" s="33"/>
      <c r="F54" s="36"/>
      <c r="G54" s="34"/>
      <c r="H54" s="24"/>
      <c r="J54" s="30"/>
      <c r="K54" s="30"/>
      <c r="L54" s="30"/>
      <c r="M54" s="30"/>
    </row>
    <row r="55" spans="1:13" x14ac:dyDescent="0.15">
      <c r="C55" s="37"/>
      <c r="D55" s="37"/>
      <c r="E55" s="37"/>
      <c r="F55" s="37"/>
    </row>
    <row r="56" spans="1:13" ht="15.75" x14ac:dyDescent="0.15">
      <c r="K56" s="34"/>
    </row>
    <row r="62" spans="1:13" x14ac:dyDescent="0.15">
      <c r="E62" s="38"/>
      <c r="K62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0"/>
  <sheetViews>
    <sheetView view="pageBreakPreview" topLeftCell="B1" zoomScale="85" zoomScaleNormal="85" zoomScaleSheetLayoutView="85" workbookViewId="0">
      <selection activeCell="V23" sqref="V23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76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11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77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903</v>
      </c>
      <c r="D6" s="67">
        <v>341</v>
      </c>
      <c r="E6" s="67">
        <v>1244</v>
      </c>
      <c r="F6" s="46">
        <f t="shared" ref="F6:F48" si="1">ROUND(E6/$E$49,3)*100</f>
        <v>40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485</v>
      </c>
      <c r="D7" s="67">
        <v>133</v>
      </c>
      <c r="E7" s="67">
        <v>618</v>
      </c>
      <c r="F7" s="46">
        <f t="shared" si="1"/>
        <v>19.900000000000002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356</v>
      </c>
      <c r="D8" s="67">
        <v>185</v>
      </c>
      <c r="E8" s="67">
        <v>541</v>
      </c>
      <c r="F8" s="46">
        <f t="shared" si="1"/>
        <v>17.399999999999999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37</v>
      </c>
      <c r="D9" s="67">
        <v>135</v>
      </c>
      <c r="E9" s="67">
        <v>172</v>
      </c>
      <c r="F9" s="46">
        <f t="shared" si="1"/>
        <v>5.5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74</v>
      </c>
      <c r="D10" s="67">
        <v>85</v>
      </c>
      <c r="E10" s="67">
        <v>159</v>
      </c>
      <c r="F10" s="46">
        <f t="shared" si="1"/>
        <v>5.0999999999999996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34</v>
      </c>
      <c r="D11" s="67">
        <v>47</v>
      </c>
      <c r="E11" s="67">
        <v>81</v>
      </c>
      <c r="F11" s="46">
        <f t="shared" si="1"/>
        <v>2.6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38</v>
      </c>
      <c r="D12" s="67">
        <v>19</v>
      </c>
      <c r="E12" s="67">
        <v>57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22</v>
      </c>
      <c r="D13" s="67">
        <v>12</v>
      </c>
      <c r="E13" s="67">
        <v>34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14</v>
      </c>
      <c r="D14" s="67">
        <v>7</v>
      </c>
      <c r="E14" s="67">
        <v>21</v>
      </c>
      <c r="F14" s="46">
        <f t="shared" si="1"/>
        <v>0.70000000000000007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23</v>
      </c>
      <c r="C15" s="67">
        <v>12</v>
      </c>
      <c r="D15" s="67">
        <v>6</v>
      </c>
      <c r="E15" s="67">
        <v>18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25</v>
      </c>
      <c r="C16" s="67">
        <v>13</v>
      </c>
      <c r="D16" s="67">
        <v>5</v>
      </c>
      <c r="E16" s="67">
        <v>18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6" t="s">
        <v>45</v>
      </c>
      <c r="C17" s="67">
        <v>16</v>
      </c>
      <c r="D17" s="67">
        <v>1</v>
      </c>
      <c r="E17" s="67">
        <v>17</v>
      </c>
      <c r="F17" s="46">
        <f t="shared" si="1"/>
        <v>0.5</v>
      </c>
      <c r="G17" s="34"/>
      <c r="H17" s="53" t="s">
        <v>78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79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24</v>
      </c>
      <c r="C18" s="67">
        <v>9</v>
      </c>
      <c r="D18" s="67">
        <v>6</v>
      </c>
      <c r="E18" s="67">
        <v>15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903</v>
      </c>
      <c r="K18" s="20">
        <f t="shared" si="3"/>
        <v>341</v>
      </c>
      <c r="L18" s="20">
        <f t="shared" ref="L18:L26" si="4">J18+K18</f>
        <v>1244</v>
      </c>
      <c r="M18" s="56">
        <f t="shared" ref="M18:M28" si="5">ROUND(L18/$E$49,3)*100</f>
        <v>40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27</v>
      </c>
      <c r="C19" s="67">
        <v>8</v>
      </c>
      <c r="D19" s="67">
        <v>5</v>
      </c>
      <c r="E19" s="67">
        <v>13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485</v>
      </c>
      <c r="K19" s="20">
        <f t="shared" si="3"/>
        <v>133</v>
      </c>
      <c r="L19" s="20">
        <f t="shared" si="4"/>
        <v>618</v>
      </c>
      <c r="M19" s="56">
        <f t="shared" si="5"/>
        <v>19.900000000000002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14</v>
      </c>
      <c r="B20" s="66" t="s">
        <v>34</v>
      </c>
      <c r="C20" s="67">
        <v>9</v>
      </c>
      <c r="D20" s="67">
        <v>4</v>
      </c>
      <c r="E20" s="67">
        <v>13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356</v>
      </c>
      <c r="K20" s="20">
        <f t="shared" si="3"/>
        <v>185</v>
      </c>
      <c r="L20" s="20">
        <f>J20+K20</f>
        <v>541</v>
      </c>
      <c r="M20" s="56">
        <f t="shared" si="5"/>
        <v>17.399999999999999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6" t="s">
        <v>32</v>
      </c>
      <c r="C21" s="67">
        <v>8</v>
      </c>
      <c r="D21" s="67">
        <v>3</v>
      </c>
      <c r="E21" s="67">
        <v>11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37</v>
      </c>
      <c r="K21" s="20">
        <f t="shared" si="3"/>
        <v>135</v>
      </c>
      <c r="L21" s="20">
        <f t="shared" si="4"/>
        <v>172</v>
      </c>
      <c r="M21" s="56">
        <f t="shared" si="5"/>
        <v>5.5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26</v>
      </c>
      <c r="C22" s="67">
        <v>5</v>
      </c>
      <c r="D22" s="67">
        <v>5</v>
      </c>
      <c r="E22" s="67">
        <v>10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74</v>
      </c>
      <c r="K22" s="20">
        <f t="shared" si="3"/>
        <v>85</v>
      </c>
      <c r="L22" s="20">
        <f>J22+K22</f>
        <v>159</v>
      </c>
      <c r="M22" s="56">
        <f t="shared" si="5"/>
        <v>5.0999999999999996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36</v>
      </c>
      <c r="C23" s="67">
        <v>7</v>
      </c>
      <c r="D23" s="67">
        <v>2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34</v>
      </c>
      <c r="K23" s="20">
        <f t="shared" si="3"/>
        <v>47</v>
      </c>
      <c r="L23" s="20">
        <f t="shared" si="4"/>
        <v>81</v>
      </c>
      <c r="M23" s="56">
        <f t="shared" si="5"/>
        <v>2.6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48</v>
      </c>
      <c r="C24" s="67">
        <v>8</v>
      </c>
      <c r="D24" s="67"/>
      <c r="E24" s="67">
        <v>8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38</v>
      </c>
      <c r="K24" s="20">
        <f t="shared" si="3"/>
        <v>19</v>
      </c>
      <c r="L24" s="20">
        <f t="shared" si="4"/>
        <v>57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7</v>
      </c>
      <c r="D25" s="67"/>
      <c r="E25" s="67">
        <v>7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22</v>
      </c>
      <c r="K25" s="20">
        <f t="shared" si="3"/>
        <v>12</v>
      </c>
      <c r="L25" s="20">
        <f t="shared" si="4"/>
        <v>34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14</v>
      </c>
      <c r="K26" s="20">
        <f t="shared" si="3"/>
        <v>7</v>
      </c>
      <c r="L26" s="20">
        <f t="shared" si="4"/>
        <v>21</v>
      </c>
      <c r="M26" s="56">
        <f t="shared" si="5"/>
        <v>0.70000000000000007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41</v>
      </c>
      <c r="C27" s="67">
        <v>3</v>
      </c>
      <c r="D27" s="67">
        <v>1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C49-SUM(J18:J26)</f>
        <v>132</v>
      </c>
      <c r="K27" s="42">
        <f>D49-SUM(K18:K26)</f>
        <v>53</v>
      </c>
      <c r="L27" s="40">
        <f>SUM(J27:K27)</f>
        <v>185</v>
      </c>
      <c r="M27" s="56">
        <f t="shared" si="5"/>
        <v>5.8999999999999995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2095</v>
      </c>
      <c r="K28" s="27">
        <f>SUM(K18:K27)</f>
        <v>1017</v>
      </c>
      <c r="L28" s="57">
        <f>SUM(L18:L27)</f>
        <v>3112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31</v>
      </c>
      <c r="C29" s="67">
        <v>1</v>
      </c>
      <c r="D29" s="67">
        <v>3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30</v>
      </c>
      <c r="C30" s="67">
        <v>1</v>
      </c>
      <c r="D30" s="67">
        <v>2</v>
      </c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47</v>
      </c>
      <c r="C31" s="67">
        <v>2</v>
      </c>
      <c r="D31" s="67">
        <v>1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43</v>
      </c>
      <c r="C32" s="67">
        <v>3</v>
      </c>
      <c r="D32" s="67"/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28</v>
      </c>
      <c r="B33" s="66" t="s">
        <v>55</v>
      </c>
      <c r="C33" s="67">
        <v>2</v>
      </c>
      <c r="D33" s="67"/>
      <c r="E33" s="67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28</v>
      </c>
      <c r="B34" s="66" t="s">
        <v>51</v>
      </c>
      <c r="C34" s="67">
        <v>2</v>
      </c>
      <c r="D34" s="67"/>
      <c r="E34" s="67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28</v>
      </c>
      <c r="B35" s="66" t="s">
        <v>61</v>
      </c>
      <c r="C35" s="67">
        <v>1</v>
      </c>
      <c r="D35" s="67">
        <v>1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28</v>
      </c>
      <c r="B36" s="66" t="s">
        <v>56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62</v>
      </c>
      <c r="C37" s="67">
        <v>1</v>
      </c>
      <c r="D37" s="67"/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52</v>
      </c>
      <c r="C38" s="67">
        <v>1</v>
      </c>
      <c r="D38" s="67"/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49</v>
      </c>
      <c r="C39" s="67"/>
      <c r="D39" s="67">
        <v>1</v>
      </c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44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58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50</v>
      </c>
      <c r="C42" s="67">
        <v>1</v>
      </c>
      <c r="D42" s="67"/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28</v>
      </c>
      <c r="C43" s="67"/>
      <c r="D43" s="67">
        <v>1</v>
      </c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60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37</v>
      </c>
      <c r="C45" s="67"/>
      <c r="D45" s="67">
        <v>1</v>
      </c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38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54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52"/>
      <c r="B48" s="66" t="s">
        <v>57</v>
      </c>
      <c r="C48" s="67">
        <v>1</v>
      </c>
      <c r="D48" s="67"/>
      <c r="E48" s="67">
        <v>1</v>
      </c>
      <c r="F48" s="46">
        <f t="shared" si="1"/>
        <v>0</v>
      </c>
      <c r="G48" s="50"/>
      <c r="H48" s="24"/>
      <c r="J48" s="27"/>
      <c r="K48" s="27"/>
      <c r="L48" s="27"/>
      <c r="M48" s="28"/>
    </row>
    <row r="49" spans="1:13" ht="19.5" customHeight="1" x14ac:dyDescent="0.15">
      <c r="A49" s="36"/>
      <c r="B49" s="66" t="s">
        <v>14</v>
      </c>
      <c r="C49" s="67">
        <f>SUM(C6:C48)</f>
        <v>2095</v>
      </c>
      <c r="D49" s="67">
        <f>SUM(D6:D48)</f>
        <v>1017</v>
      </c>
      <c r="E49" s="67">
        <f>SUM(E6:E48)</f>
        <v>3112</v>
      </c>
      <c r="F49" s="46">
        <f>SUM(F6:F48)</f>
        <v>99.79999999999994</v>
      </c>
      <c r="G49" s="50"/>
      <c r="H49" s="24"/>
      <c r="I49" s="29" t="s">
        <v>8</v>
      </c>
      <c r="J49" s="27"/>
      <c r="K49" s="27"/>
      <c r="L49" s="27"/>
      <c r="M49" s="28"/>
    </row>
    <row r="50" spans="1:13" ht="19.5" customHeight="1" x14ac:dyDescent="0.15">
      <c r="A50" s="34"/>
      <c r="B50" s="59"/>
      <c r="C50" s="61"/>
      <c r="D50" s="60"/>
      <c r="E50" s="62"/>
      <c r="F50" s="36"/>
      <c r="G50" s="36"/>
      <c r="H50" s="24"/>
      <c r="I50" s="32" t="s">
        <v>10</v>
      </c>
      <c r="J50" s="30"/>
      <c r="K50" s="30"/>
      <c r="L50" s="30"/>
      <c r="M50" s="30"/>
    </row>
    <row r="51" spans="1:13" ht="19.5" customHeight="1" x14ac:dyDescent="0.15">
      <c r="A51" s="34"/>
      <c r="E51" s="63"/>
      <c r="G51" s="36"/>
      <c r="H51" s="24"/>
      <c r="I51" s="32" t="s">
        <v>9</v>
      </c>
      <c r="J51" s="30"/>
      <c r="K51" s="30"/>
      <c r="L51" s="30"/>
      <c r="M51" s="30"/>
    </row>
    <row r="52" spans="1:13" ht="18" customHeight="1" x14ac:dyDescent="0.15">
      <c r="A52" s="34"/>
      <c r="B52" s="35"/>
      <c r="C52" s="33"/>
      <c r="D52" s="33"/>
      <c r="E52" s="33"/>
      <c r="F52" s="36"/>
      <c r="G52" s="34"/>
      <c r="H52" s="24"/>
      <c r="J52" s="30"/>
      <c r="K52" s="30"/>
      <c r="L52" s="30"/>
      <c r="M52" s="30"/>
    </row>
    <row r="53" spans="1:13" x14ac:dyDescent="0.15">
      <c r="C53" s="37"/>
      <c r="D53" s="37"/>
      <c r="E53" s="37"/>
      <c r="F53" s="37"/>
    </row>
    <row r="54" spans="1:13" ht="15.75" x14ac:dyDescent="0.15">
      <c r="K54" s="34"/>
    </row>
    <row r="60" spans="1:13" x14ac:dyDescent="0.15">
      <c r="E60" s="38"/>
      <c r="K60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view="pageBreakPreview" topLeftCell="B1" zoomScale="85" zoomScaleNormal="85" zoomScaleSheetLayoutView="85" workbookViewId="0">
      <selection activeCell="O31" sqref="O31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1" t="s">
        <v>7</v>
      </c>
      <c r="C1" s="82"/>
      <c r="D1" s="82"/>
      <c r="E1" s="83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7"/>
      <c r="B3" s="84" t="s">
        <v>0</v>
      </c>
      <c r="C3" s="85"/>
      <c r="D3" s="85"/>
      <c r="E3" s="86" t="s">
        <v>80</v>
      </c>
      <c r="F3" s="87"/>
      <c r="G3" s="47"/>
      <c r="H3" s="6"/>
      <c r="I3" s="6"/>
      <c r="J3" s="6"/>
      <c r="K3" s="6"/>
      <c r="L3" s="6"/>
      <c r="M3" s="6"/>
      <c r="N3" s="77"/>
      <c r="O3" s="77"/>
      <c r="P3" s="7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7"/>
    </row>
    <row r="4" spans="1:35" ht="20.100000000000001" customHeight="1" x14ac:dyDescent="0.15">
      <c r="A4" s="48"/>
      <c r="B4" s="78" t="s">
        <v>1</v>
      </c>
      <c r="C4" s="79"/>
      <c r="D4" s="79"/>
      <c r="E4" s="79"/>
      <c r="F4" s="80"/>
      <c r="G4" s="9"/>
      <c r="H4" s="6"/>
      <c r="I4" s="9"/>
      <c r="J4" s="10"/>
      <c r="K4" s="10"/>
      <c r="L4" s="9"/>
      <c r="M4" s="11"/>
      <c r="AB4" s="15"/>
      <c r="AC4" s="15"/>
      <c r="AD4" s="15"/>
      <c r="AE4" s="15"/>
      <c r="AF4" s="15"/>
      <c r="AG4" s="15"/>
      <c r="AH4" s="15"/>
      <c r="AI4" s="7"/>
    </row>
    <row r="5" spans="1:35" ht="20.100000000000001" customHeight="1" x14ac:dyDescent="0.15">
      <c r="A5" s="49" t="s">
        <v>81</v>
      </c>
      <c r="B5" s="43" t="s">
        <v>2</v>
      </c>
      <c r="C5" s="44" t="s">
        <v>3</v>
      </c>
      <c r="D5" s="44" t="s">
        <v>4</v>
      </c>
      <c r="E5" s="43" t="s">
        <v>5</v>
      </c>
      <c r="F5" s="45" t="s">
        <v>6</v>
      </c>
      <c r="G5" s="11"/>
      <c r="I5" s="16"/>
      <c r="J5" s="17"/>
      <c r="K5" s="17"/>
      <c r="L5" s="17"/>
      <c r="M5" s="18"/>
      <c r="AB5" s="21"/>
      <c r="AC5" s="21"/>
      <c r="AD5" s="21"/>
      <c r="AE5" s="21"/>
      <c r="AF5" s="21"/>
      <c r="AG5" s="21"/>
      <c r="AH5" s="7"/>
      <c r="AI5" s="7"/>
    </row>
    <row r="6" spans="1:35" ht="19.5" customHeight="1" x14ac:dyDescent="0.15">
      <c r="A6" s="52">
        <f t="shared" ref="A6:A14" si="0">RANK(E6,$E$6:$E$40)</f>
        <v>1</v>
      </c>
      <c r="B6" s="66" t="s">
        <v>15</v>
      </c>
      <c r="C6" s="67">
        <v>920</v>
      </c>
      <c r="D6" s="67">
        <v>351</v>
      </c>
      <c r="E6" s="67">
        <v>1271</v>
      </c>
      <c r="F6" s="46">
        <f t="shared" ref="F6:F47" si="1">ROUND(E6/$E$48,3)*100</f>
        <v>40.400000000000006</v>
      </c>
      <c r="G6" s="18"/>
      <c r="I6" s="22"/>
      <c r="J6" s="23"/>
      <c r="K6" s="23"/>
      <c r="L6" s="17"/>
      <c r="M6" s="18"/>
      <c r="AB6" s="21"/>
      <c r="AC6" s="21"/>
      <c r="AD6" s="21"/>
      <c r="AE6" s="21"/>
      <c r="AF6" s="21"/>
      <c r="AG6" s="21"/>
      <c r="AH6" s="7"/>
      <c r="AI6" s="7"/>
    </row>
    <row r="7" spans="1:35" ht="19.5" customHeight="1" x14ac:dyDescent="0.15">
      <c r="A7" s="52">
        <f t="shared" si="0"/>
        <v>2</v>
      </c>
      <c r="B7" s="66" t="s">
        <v>18</v>
      </c>
      <c r="C7" s="67">
        <v>499</v>
      </c>
      <c r="D7" s="67">
        <v>128</v>
      </c>
      <c r="E7" s="67">
        <v>627</v>
      </c>
      <c r="F7" s="46">
        <f t="shared" si="1"/>
        <v>19.900000000000002</v>
      </c>
      <c r="G7" s="34"/>
      <c r="H7" s="24"/>
      <c r="I7" s="22"/>
      <c r="J7" s="23"/>
      <c r="K7" s="23"/>
      <c r="L7" s="17"/>
      <c r="M7" s="18"/>
      <c r="AB7" s="21"/>
      <c r="AC7" s="21"/>
      <c r="AD7" s="21"/>
      <c r="AE7" s="21"/>
      <c r="AF7" s="21"/>
      <c r="AG7" s="21"/>
      <c r="AH7" s="7"/>
      <c r="AI7" s="7"/>
    </row>
    <row r="8" spans="1:35" ht="19.5" customHeight="1" x14ac:dyDescent="0.15">
      <c r="A8" s="52">
        <f t="shared" si="0"/>
        <v>3</v>
      </c>
      <c r="B8" s="66" t="s">
        <v>16</v>
      </c>
      <c r="C8" s="67">
        <v>356</v>
      </c>
      <c r="D8" s="67">
        <v>176</v>
      </c>
      <c r="E8" s="67">
        <v>532</v>
      </c>
      <c r="F8" s="46">
        <f t="shared" si="1"/>
        <v>16.900000000000002</v>
      </c>
      <c r="G8" s="34"/>
      <c r="H8" s="24"/>
      <c r="I8" s="22"/>
      <c r="J8" s="23"/>
      <c r="K8" s="23"/>
      <c r="L8" s="17"/>
      <c r="M8" s="18"/>
      <c r="P8" s="29"/>
      <c r="Q8" s="29"/>
      <c r="R8" s="29"/>
      <c r="S8" s="29"/>
      <c r="AB8" s="21"/>
      <c r="AC8" s="21"/>
      <c r="AD8" s="21"/>
      <c r="AE8" s="21"/>
      <c r="AF8" s="21"/>
      <c r="AG8" s="21"/>
      <c r="AH8" s="7"/>
      <c r="AI8" s="7"/>
    </row>
    <row r="9" spans="1:35" ht="19.5" customHeight="1" x14ac:dyDescent="0.15">
      <c r="A9" s="52">
        <f t="shared" si="0"/>
        <v>4</v>
      </c>
      <c r="B9" s="66" t="s">
        <v>17</v>
      </c>
      <c r="C9" s="67">
        <v>42</v>
      </c>
      <c r="D9" s="67">
        <v>135</v>
      </c>
      <c r="E9" s="67">
        <v>177</v>
      </c>
      <c r="F9" s="46">
        <f t="shared" si="1"/>
        <v>5.6000000000000005</v>
      </c>
      <c r="G9" s="34"/>
      <c r="H9" s="24"/>
      <c r="I9" s="22"/>
      <c r="J9" s="23"/>
      <c r="K9" s="23"/>
      <c r="L9" s="17"/>
      <c r="M9" s="18"/>
      <c r="AB9" s="21"/>
      <c r="AC9" s="21"/>
      <c r="AD9" s="21"/>
      <c r="AE9" s="21"/>
      <c r="AF9" s="21"/>
      <c r="AG9" s="21"/>
      <c r="AH9" s="21"/>
      <c r="AI9" s="7"/>
    </row>
    <row r="10" spans="1:35" ht="19.5" customHeight="1" x14ac:dyDescent="0.15">
      <c r="A10" s="52">
        <f t="shared" si="0"/>
        <v>5</v>
      </c>
      <c r="B10" s="66" t="s">
        <v>19</v>
      </c>
      <c r="C10" s="67">
        <v>74</v>
      </c>
      <c r="D10" s="67">
        <v>85</v>
      </c>
      <c r="E10" s="67">
        <v>159</v>
      </c>
      <c r="F10" s="46">
        <f t="shared" si="1"/>
        <v>5</v>
      </c>
      <c r="G10" s="34"/>
      <c r="H10" s="24"/>
      <c r="I10" s="22"/>
      <c r="J10" s="23"/>
      <c r="K10" s="23"/>
      <c r="L10" s="17"/>
      <c r="M10" s="18"/>
    </row>
    <row r="11" spans="1:35" ht="19.5" customHeight="1" x14ac:dyDescent="0.15">
      <c r="A11" s="52">
        <f t="shared" si="0"/>
        <v>6</v>
      </c>
      <c r="B11" s="66" t="s">
        <v>20</v>
      </c>
      <c r="C11" s="67">
        <v>37</v>
      </c>
      <c r="D11" s="67">
        <v>49</v>
      </c>
      <c r="E11" s="67">
        <v>86</v>
      </c>
      <c r="F11" s="46">
        <f t="shared" si="1"/>
        <v>2.7</v>
      </c>
      <c r="G11" s="34"/>
      <c r="H11" s="24"/>
      <c r="I11" s="22"/>
      <c r="J11" s="23"/>
      <c r="K11" s="23"/>
      <c r="L11" s="17"/>
      <c r="M11" s="18"/>
      <c r="N11" s="29"/>
      <c r="O11" s="29"/>
      <c r="P11" s="29"/>
      <c r="Q11" s="29"/>
      <c r="R11" s="29"/>
      <c r="S11" s="29"/>
      <c r="T11" s="29"/>
    </row>
    <row r="12" spans="1:35" ht="19.5" customHeight="1" x14ac:dyDescent="0.15">
      <c r="A12" s="52">
        <f t="shared" si="0"/>
        <v>7</v>
      </c>
      <c r="B12" s="66" t="s">
        <v>21</v>
      </c>
      <c r="C12" s="67">
        <v>37</v>
      </c>
      <c r="D12" s="67">
        <v>19</v>
      </c>
      <c r="E12" s="67">
        <v>56</v>
      </c>
      <c r="F12" s="46">
        <f t="shared" si="1"/>
        <v>1.7999999999999998</v>
      </c>
      <c r="G12" s="34"/>
      <c r="H12" s="24"/>
      <c r="I12" s="22"/>
      <c r="J12" s="23"/>
      <c r="K12" s="23"/>
      <c r="L12" s="17"/>
      <c r="M12" s="18"/>
      <c r="N12" s="29"/>
      <c r="O12" s="29"/>
      <c r="T12" s="29"/>
    </row>
    <row r="13" spans="1:35" ht="19.5" customHeight="1" x14ac:dyDescent="0.15">
      <c r="A13" s="52">
        <f t="shared" si="0"/>
        <v>8</v>
      </c>
      <c r="B13" s="66" t="s">
        <v>22</v>
      </c>
      <c r="C13" s="67">
        <v>22</v>
      </c>
      <c r="D13" s="67">
        <v>12</v>
      </c>
      <c r="E13" s="67">
        <v>34</v>
      </c>
      <c r="F13" s="46">
        <f t="shared" si="1"/>
        <v>1.0999999999999999</v>
      </c>
      <c r="G13" s="34"/>
      <c r="H13" s="24"/>
      <c r="I13" s="22"/>
      <c r="J13" s="23"/>
      <c r="K13" s="23"/>
      <c r="L13" s="17"/>
      <c r="M13" s="18"/>
    </row>
    <row r="14" spans="1:35" ht="19.5" customHeight="1" x14ac:dyDescent="0.15">
      <c r="A14" s="52">
        <f t="shared" si="0"/>
        <v>9</v>
      </c>
      <c r="B14" s="66" t="s">
        <v>35</v>
      </c>
      <c r="C14" s="67">
        <v>13</v>
      </c>
      <c r="D14" s="67">
        <v>6</v>
      </c>
      <c r="E14" s="67">
        <v>19</v>
      </c>
      <c r="F14" s="46">
        <f t="shared" si="1"/>
        <v>0.6</v>
      </c>
      <c r="G14" s="34"/>
      <c r="H14" s="24"/>
      <c r="I14" s="25"/>
      <c r="J14" s="23"/>
      <c r="K14" s="23"/>
      <c r="L14" s="23"/>
      <c r="M14" s="26"/>
    </row>
    <row r="15" spans="1:35" ht="19.5" customHeight="1" x14ac:dyDescent="0.15">
      <c r="A15" s="52"/>
      <c r="B15" s="66" t="s">
        <v>25</v>
      </c>
      <c r="C15" s="67">
        <v>13</v>
      </c>
      <c r="D15" s="67">
        <v>5</v>
      </c>
      <c r="E15" s="67">
        <v>18</v>
      </c>
      <c r="F15" s="46">
        <f t="shared" si="1"/>
        <v>0.6</v>
      </c>
      <c r="G15" s="34"/>
      <c r="H15" s="24"/>
      <c r="I15" s="25"/>
      <c r="J15" s="23"/>
      <c r="K15" s="23"/>
      <c r="L15" s="23"/>
      <c r="M15" s="26"/>
    </row>
    <row r="16" spans="1:35" ht="19.5" customHeight="1" x14ac:dyDescent="0.15">
      <c r="A16" s="52">
        <f t="shared" ref="A16:A38" si="2">RANK(E16,$E$6:$E$40)</f>
        <v>10</v>
      </c>
      <c r="B16" s="66" t="s">
        <v>23</v>
      </c>
      <c r="C16" s="67">
        <v>12</v>
      </c>
      <c r="D16" s="67">
        <v>6</v>
      </c>
      <c r="E16" s="67">
        <v>18</v>
      </c>
      <c r="F16" s="46">
        <f t="shared" si="1"/>
        <v>0.6</v>
      </c>
      <c r="G16" s="34"/>
      <c r="H16" s="24"/>
      <c r="I16" s="25"/>
      <c r="J16" s="23"/>
      <c r="K16" s="23"/>
      <c r="L16" s="23"/>
      <c r="M16" s="26"/>
      <c r="N16" s="15"/>
    </row>
    <row r="17" spans="1:19" ht="19.5" customHeight="1" thickBot="1" x14ac:dyDescent="0.2">
      <c r="A17" s="52">
        <f t="shared" si="2"/>
        <v>12</v>
      </c>
      <c r="B17" s="66" t="s">
        <v>45</v>
      </c>
      <c r="C17" s="67">
        <v>16</v>
      </c>
      <c r="D17" s="67">
        <v>1</v>
      </c>
      <c r="E17" s="67">
        <v>17</v>
      </c>
      <c r="F17" s="46">
        <f t="shared" si="1"/>
        <v>0.5</v>
      </c>
      <c r="G17" s="34"/>
      <c r="H17" s="53" t="s">
        <v>82</v>
      </c>
      <c r="I17" s="12" t="s">
        <v>2</v>
      </c>
      <c r="J17" s="13" t="s">
        <v>3</v>
      </c>
      <c r="K17" s="13" t="s">
        <v>4</v>
      </c>
      <c r="L17" s="12" t="s">
        <v>5</v>
      </c>
      <c r="M17" s="14" t="s">
        <v>83</v>
      </c>
      <c r="N17" s="21"/>
      <c r="O17" s="4"/>
      <c r="P17" s="7"/>
    </row>
    <row r="18" spans="1:19" ht="19.5" customHeight="1" thickTop="1" thickBot="1" x14ac:dyDescent="0.2">
      <c r="A18" s="52">
        <f t="shared" si="2"/>
        <v>13</v>
      </c>
      <c r="B18" s="66" t="s">
        <v>24</v>
      </c>
      <c r="C18" s="67">
        <v>9</v>
      </c>
      <c r="D18" s="67">
        <v>7</v>
      </c>
      <c r="E18" s="67">
        <v>16</v>
      </c>
      <c r="F18" s="46">
        <f t="shared" si="1"/>
        <v>0.5</v>
      </c>
      <c r="G18" s="34"/>
      <c r="H18" s="54">
        <v>1</v>
      </c>
      <c r="I18" s="19" t="str">
        <f t="shared" ref="I18:K26" si="3">B6</f>
        <v>ミャンマー</v>
      </c>
      <c r="J18" s="20">
        <f t="shared" si="3"/>
        <v>920</v>
      </c>
      <c r="K18" s="20">
        <f t="shared" si="3"/>
        <v>351</v>
      </c>
      <c r="L18" s="20">
        <f t="shared" ref="L18:L26" si="4">J18+K18</f>
        <v>1271</v>
      </c>
      <c r="M18" s="56">
        <f t="shared" ref="M18:M28" si="5">ROUND(L18/$E$48,3)*100</f>
        <v>40.400000000000006</v>
      </c>
      <c r="N18" s="21"/>
      <c r="O18" s="17"/>
      <c r="P18" s="7"/>
    </row>
    <row r="19" spans="1:19" ht="19.5" customHeight="1" thickTop="1" thickBot="1" x14ac:dyDescent="0.2">
      <c r="A19" s="52">
        <f t="shared" si="2"/>
        <v>14</v>
      </c>
      <c r="B19" s="66" t="s">
        <v>34</v>
      </c>
      <c r="C19" s="67">
        <v>10</v>
      </c>
      <c r="D19" s="67">
        <v>4</v>
      </c>
      <c r="E19" s="67">
        <v>14</v>
      </c>
      <c r="F19" s="46">
        <f t="shared" si="1"/>
        <v>0.4</v>
      </c>
      <c r="G19" s="34"/>
      <c r="H19" s="54">
        <v>2</v>
      </c>
      <c r="I19" s="19" t="str">
        <f t="shared" si="3"/>
        <v>インドネシア</v>
      </c>
      <c r="J19" s="20">
        <f t="shared" si="3"/>
        <v>499</v>
      </c>
      <c r="K19" s="20">
        <f t="shared" si="3"/>
        <v>128</v>
      </c>
      <c r="L19" s="20">
        <f t="shared" si="4"/>
        <v>627</v>
      </c>
      <c r="M19" s="56">
        <f t="shared" si="5"/>
        <v>19.900000000000002</v>
      </c>
      <c r="N19" s="21"/>
      <c r="O19" s="7"/>
      <c r="P19" s="4"/>
      <c r="Q19" s="30"/>
      <c r="R19" s="31"/>
      <c r="S19" s="31"/>
    </row>
    <row r="20" spans="1:19" ht="19.5" customHeight="1" thickTop="1" thickBot="1" x14ac:dyDescent="0.2">
      <c r="A20" s="52">
        <f t="shared" si="2"/>
        <v>15</v>
      </c>
      <c r="B20" s="66" t="s">
        <v>27</v>
      </c>
      <c r="C20" s="67">
        <v>8</v>
      </c>
      <c r="D20" s="67">
        <v>5</v>
      </c>
      <c r="E20" s="67">
        <v>13</v>
      </c>
      <c r="F20" s="46">
        <f t="shared" si="1"/>
        <v>0.4</v>
      </c>
      <c r="G20" s="34"/>
      <c r="H20" s="54">
        <v>3</v>
      </c>
      <c r="I20" s="19" t="str">
        <f t="shared" si="3"/>
        <v>ベトナム</v>
      </c>
      <c r="J20" s="20">
        <f t="shared" si="3"/>
        <v>356</v>
      </c>
      <c r="K20" s="20">
        <f t="shared" si="3"/>
        <v>176</v>
      </c>
      <c r="L20" s="20">
        <f>J20+K20</f>
        <v>532</v>
      </c>
      <c r="M20" s="56">
        <f t="shared" si="5"/>
        <v>16.900000000000002</v>
      </c>
      <c r="N20" s="21"/>
      <c r="O20" s="7"/>
      <c r="P20" s="7"/>
    </row>
    <row r="21" spans="1:19" ht="19.5" customHeight="1" thickTop="1" thickBot="1" x14ac:dyDescent="0.2">
      <c r="A21" s="52">
        <f t="shared" si="2"/>
        <v>16</v>
      </c>
      <c r="B21" s="66" t="s">
        <v>26</v>
      </c>
      <c r="C21" s="67">
        <v>7</v>
      </c>
      <c r="D21" s="67">
        <v>5</v>
      </c>
      <c r="E21" s="67">
        <v>12</v>
      </c>
      <c r="F21" s="46">
        <f t="shared" si="1"/>
        <v>0.4</v>
      </c>
      <c r="G21" s="34"/>
      <c r="H21" s="54">
        <v>4</v>
      </c>
      <c r="I21" s="19" t="str">
        <f t="shared" si="3"/>
        <v>フィリピン</v>
      </c>
      <c r="J21" s="20">
        <f t="shared" si="3"/>
        <v>42</v>
      </c>
      <c r="K21" s="20">
        <f t="shared" si="3"/>
        <v>135</v>
      </c>
      <c r="L21" s="20">
        <f t="shared" si="4"/>
        <v>177</v>
      </c>
      <c r="M21" s="56">
        <f t="shared" si="5"/>
        <v>5.6000000000000005</v>
      </c>
      <c r="N21" s="21"/>
      <c r="O21" s="7"/>
      <c r="P21" s="7"/>
    </row>
    <row r="22" spans="1:19" ht="19.5" customHeight="1" thickTop="1" thickBot="1" x14ac:dyDescent="0.2">
      <c r="A22" s="52">
        <f t="shared" si="2"/>
        <v>17</v>
      </c>
      <c r="B22" s="66" t="s">
        <v>32</v>
      </c>
      <c r="C22" s="67">
        <v>8</v>
      </c>
      <c r="D22" s="67">
        <v>3</v>
      </c>
      <c r="E22" s="67">
        <v>11</v>
      </c>
      <c r="F22" s="46">
        <f t="shared" si="1"/>
        <v>0.3</v>
      </c>
      <c r="G22" s="34"/>
      <c r="H22" s="54">
        <v>5</v>
      </c>
      <c r="I22" s="19" t="str">
        <f t="shared" si="3"/>
        <v>韓国</v>
      </c>
      <c r="J22" s="20">
        <f t="shared" si="3"/>
        <v>74</v>
      </c>
      <c r="K22" s="20">
        <f t="shared" si="3"/>
        <v>85</v>
      </c>
      <c r="L22" s="20">
        <f>J22+K22</f>
        <v>159</v>
      </c>
      <c r="M22" s="56">
        <f t="shared" si="5"/>
        <v>5</v>
      </c>
      <c r="O22" s="7"/>
      <c r="P22" s="7"/>
    </row>
    <row r="23" spans="1:19" ht="19.5" customHeight="1" thickTop="1" thickBot="1" x14ac:dyDescent="0.2">
      <c r="A23" s="52">
        <f t="shared" si="2"/>
        <v>18</v>
      </c>
      <c r="B23" s="66" t="s">
        <v>36</v>
      </c>
      <c r="C23" s="67">
        <v>7</v>
      </c>
      <c r="D23" s="67">
        <v>2</v>
      </c>
      <c r="E23" s="67">
        <v>9</v>
      </c>
      <c r="F23" s="46">
        <f t="shared" si="1"/>
        <v>0.3</v>
      </c>
      <c r="G23" s="34"/>
      <c r="H23" s="54">
        <v>6</v>
      </c>
      <c r="I23" s="19" t="str">
        <f t="shared" si="3"/>
        <v>中国</v>
      </c>
      <c r="J23" s="20">
        <f t="shared" si="3"/>
        <v>37</v>
      </c>
      <c r="K23" s="20">
        <f t="shared" si="3"/>
        <v>49</v>
      </c>
      <c r="L23" s="20">
        <f t="shared" si="4"/>
        <v>86</v>
      </c>
      <c r="M23" s="56">
        <f t="shared" si="5"/>
        <v>2.7</v>
      </c>
      <c r="O23" s="7"/>
      <c r="P23" s="7"/>
    </row>
    <row r="24" spans="1:19" ht="19.5" customHeight="1" thickTop="1" thickBot="1" x14ac:dyDescent="0.2">
      <c r="A24" s="52">
        <f t="shared" si="2"/>
        <v>19</v>
      </c>
      <c r="B24" s="66" t="s">
        <v>48</v>
      </c>
      <c r="C24" s="67">
        <v>8</v>
      </c>
      <c r="D24" s="67"/>
      <c r="E24" s="67">
        <v>8</v>
      </c>
      <c r="F24" s="46">
        <f t="shared" si="1"/>
        <v>0.3</v>
      </c>
      <c r="G24" s="34"/>
      <c r="H24" s="54">
        <v>7</v>
      </c>
      <c r="I24" s="19" t="str">
        <f t="shared" si="3"/>
        <v>ネパール</v>
      </c>
      <c r="J24" s="20">
        <f t="shared" si="3"/>
        <v>37</v>
      </c>
      <c r="K24" s="20">
        <f t="shared" si="3"/>
        <v>19</v>
      </c>
      <c r="L24" s="20">
        <f t="shared" si="4"/>
        <v>56</v>
      </c>
      <c r="M24" s="56">
        <f t="shared" si="5"/>
        <v>1.7999999999999998</v>
      </c>
      <c r="O24" s="7"/>
      <c r="P24" s="7"/>
    </row>
    <row r="25" spans="1:19" ht="19.5" customHeight="1" thickTop="1" thickBot="1" x14ac:dyDescent="0.2">
      <c r="A25" s="52">
        <f t="shared" si="2"/>
        <v>20</v>
      </c>
      <c r="B25" s="66" t="s">
        <v>53</v>
      </c>
      <c r="C25" s="67">
        <v>7</v>
      </c>
      <c r="D25" s="67"/>
      <c r="E25" s="67">
        <v>7</v>
      </c>
      <c r="F25" s="46">
        <f t="shared" si="1"/>
        <v>0.2</v>
      </c>
      <c r="G25" s="34"/>
      <c r="H25" s="54">
        <v>8</v>
      </c>
      <c r="I25" s="19" t="str">
        <f t="shared" si="3"/>
        <v>アフガニスタン</v>
      </c>
      <c r="J25" s="20">
        <f t="shared" si="3"/>
        <v>22</v>
      </c>
      <c r="K25" s="20">
        <f t="shared" si="3"/>
        <v>12</v>
      </c>
      <c r="L25" s="20">
        <f t="shared" si="4"/>
        <v>34</v>
      </c>
      <c r="M25" s="56">
        <f t="shared" si="5"/>
        <v>1.0999999999999999</v>
      </c>
      <c r="O25" s="7"/>
      <c r="P25" s="7"/>
    </row>
    <row r="26" spans="1:19" ht="19.5" customHeight="1" thickTop="1" thickBot="1" x14ac:dyDescent="0.2">
      <c r="A26" s="52">
        <f t="shared" si="2"/>
        <v>21</v>
      </c>
      <c r="B26" s="66" t="s">
        <v>42</v>
      </c>
      <c r="C26" s="67">
        <v>4</v>
      </c>
      <c r="D26" s="67">
        <v>1</v>
      </c>
      <c r="E26" s="67">
        <v>5</v>
      </c>
      <c r="F26" s="46">
        <f t="shared" si="1"/>
        <v>0.2</v>
      </c>
      <c r="G26" s="34"/>
      <c r="H26" s="55"/>
      <c r="I26" s="19" t="str">
        <f t="shared" si="3"/>
        <v>スリランカ</v>
      </c>
      <c r="J26" s="20">
        <f t="shared" si="3"/>
        <v>13</v>
      </c>
      <c r="K26" s="20">
        <f t="shared" si="3"/>
        <v>6</v>
      </c>
      <c r="L26" s="20">
        <f t="shared" si="4"/>
        <v>19</v>
      </c>
      <c r="M26" s="56">
        <f t="shared" si="5"/>
        <v>0.6</v>
      </c>
      <c r="O26" s="7"/>
      <c r="P26" s="7"/>
    </row>
    <row r="27" spans="1:19" ht="19.5" customHeight="1" thickTop="1" x14ac:dyDescent="0.15">
      <c r="A27" s="52">
        <f t="shared" si="2"/>
        <v>22</v>
      </c>
      <c r="B27" s="66" t="s">
        <v>31</v>
      </c>
      <c r="C27" s="67">
        <v>1</v>
      </c>
      <c r="D27" s="67">
        <v>3</v>
      </c>
      <c r="E27" s="67">
        <v>4</v>
      </c>
      <c r="F27" s="46">
        <f t="shared" si="1"/>
        <v>0.1</v>
      </c>
      <c r="G27" s="34"/>
      <c r="H27" s="51"/>
      <c r="I27" s="41" t="s">
        <v>13</v>
      </c>
      <c r="J27" s="42">
        <f>C48-SUM(J18:J26)</f>
        <v>133</v>
      </c>
      <c r="K27" s="42">
        <f>D48-SUM(K18:K26)</f>
        <v>55</v>
      </c>
      <c r="L27" s="40">
        <f>SUM(J27:K27)</f>
        <v>188</v>
      </c>
      <c r="M27" s="56">
        <f t="shared" si="5"/>
        <v>6</v>
      </c>
      <c r="O27" s="7"/>
      <c r="P27" s="7"/>
    </row>
    <row r="28" spans="1:19" ht="19.5" customHeight="1" x14ac:dyDescent="0.15">
      <c r="A28" s="52">
        <f t="shared" si="2"/>
        <v>22</v>
      </c>
      <c r="B28" s="66" t="s">
        <v>33</v>
      </c>
      <c r="C28" s="67">
        <v>2</v>
      </c>
      <c r="D28" s="67">
        <v>2</v>
      </c>
      <c r="E28" s="67">
        <v>4</v>
      </c>
      <c r="F28" s="46">
        <f t="shared" si="1"/>
        <v>0.1</v>
      </c>
      <c r="G28" s="50"/>
      <c r="H28" s="24"/>
      <c r="J28" s="27">
        <f>SUM(J18:J27)</f>
        <v>2133</v>
      </c>
      <c r="K28" s="27">
        <f>SUM(K18:K27)</f>
        <v>1016</v>
      </c>
      <c r="L28" s="57">
        <f>SUM(L18:L27)</f>
        <v>3149</v>
      </c>
      <c r="M28" s="58">
        <f t="shared" si="5"/>
        <v>100</v>
      </c>
      <c r="N28" s="7"/>
      <c r="O28" s="7"/>
      <c r="P28" s="7"/>
    </row>
    <row r="29" spans="1:19" ht="19.5" customHeight="1" x14ac:dyDescent="0.15">
      <c r="A29" s="52">
        <f t="shared" si="2"/>
        <v>22</v>
      </c>
      <c r="B29" s="66" t="s">
        <v>41</v>
      </c>
      <c r="C29" s="67">
        <v>3</v>
      </c>
      <c r="D29" s="67">
        <v>1</v>
      </c>
      <c r="E29" s="67">
        <v>4</v>
      </c>
      <c r="F29" s="46">
        <f t="shared" si="1"/>
        <v>0.1</v>
      </c>
      <c r="G29" s="50"/>
      <c r="H29" s="24"/>
      <c r="J29" s="27"/>
      <c r="K29" s="27"/>
      <c r="L29" s="27"/>
      <c r="M29" s="28"/>
    </row>
    <row r="30" spans="1:19" ht="19.5" customHeight="1" x14ac:dyDescent="0.15">
      <c r="A30" s="52">
        <f t="shared" si="2"/>
        <v>25</v>
      </c>
      <c r="B30" s="66" t="s">
        <v>43</v>
      </c>
      <c r="C30" s="67">
        <v>3</v>
      </c>
      <c r="D30" s="67"/>
      <c r="E30" s="67">
        <v>3</v>
      </c>
      <c r="F30" s="46">
        <f t="shared" si="1"/>
        <v>0.1</v>
      </c>
      <c r="G30" s="50"/>
      <c r="H30" s="24"/>
      <c r="J30" s="27"/>
      <c r="K30" s="27"/>
      <c r="L30" s="27"/>
      <c r="M30" s="28"/>
    </row>
    <row r="31" spans="1:19" ht="19.5" customHeight="1" x14ac:dyDescent="0.15">
      <c r="A31" s="52">
        <f t="shared" si="2"/>
        <v>25</v>
      </c>
      <c r="B31" s="66" t="s">
        <v>30</v>
      </c>
      <c r="C31" s="67">
        <v>1</v>
      </c>
      <c r="D31" s="67">
        <v>2</v>
      </c>
      <c r="E31" s="67">
        <v>3</v>
      </c>
      <c r="F31" s="46">
        <f t="shared" si="1"/>
        <v>0.1</v>
      </c>
      <c r="G31" s="50"/>
      <c r="H31" s="24"/>
      <c r="J31" s="27"/>
      <c r="K31" s="27"/>
      <c r="L31" s="27"/>
      <c r="M31" s="28"/>
    </row>
    <row r="32" spans="1:19" ht="19.5" customHeight="1" x14ac:dyDescent="0.15">
      <c r="A32" s="52">
        <f t="shared" si="2"/>
        <v>25</v>
      </c>
      <c r="B32" s="66" t="s">
        <v>47</v>
      </c>
      <c r="C32" s="67">
        <v>2</v>
      </c>
      <c r="D32" s="67">
        <v>1</v>
      </c>
      <c r="E32" s="67">
        <v>3</v>
      </c>
      <c r="F32" s="46">
        <f t="shared" si="1"/>
        <v>0.1</v>
      </c>
      <c r="G32" s="50"/>
      <c r="H32" s="24"/>
      <c r="J32" s="27"/>
      <c r="K32" s="27"/>
      <c r="L32" s="27"/>
      <c r="M32" s="28"/>
    </row>
    <row r="33" spans="1:13" ht="19.5" customHeight="1" x14ac:dyDescent="0.15">
      <c r="A33" s="52">
        <f t="shared" si="2"/>
        <v>28</v>
      </c>
      <c r="B33" s="66" t="s">
        <v>61</v>
      </c>
      <c r="C33" s="67">
        <v>1</v>
      </c>
      <c r="D33" s="67">
        <v>1</v>
      </c>
      <c r="E33" s="67">
        <v>2</v>
      </c>
      <c r="F33" s="46">
        <f t="shared" si="1"/>
        <v>0.1</v>
      </c>
      <c r="G33" s="50"/>
      <c r="H33" s="24"/>
      <c r="J33" s="27"/>
      <c r="K33" s="27"/>
      <c r="L33" s="27"/>
      <c r="M33" s="28"/>
    </row>
    <row r="34" spans="1:13" ht="19.5" customHeight="1" x14ac:dyDescent="0.15">
      <c r="A34" s="52">
        <f t="shared" si="2"/>
        <v>28</v>
      </c>
      <c r="B34" s="66" t="s">
        <v>56</v>
      </c>
      <c r="C34" s="67">
        <v>2</v>
      </c>
      <c r="D34" s="67"/>
      <c r="E34" s="67">
        <v>2</v>
      </c>
      <c r="F34" s="46">
        <f t="shared" si="1"/>
        <v>0.1</v>
      </c>
      <c r="G34" s="50"/>
      <c r="H34" s="24"/>
      <c r="J34" s="27"/>
      <c r="K34" s="27"/>
      <c r="L34" s="27"/>
      <c r="M34" s="28"/>
    </row>
    <row r="35" spans="1:13" ht="19.5" customHeight="1" x14ac:dyDescent="0.15">
      <c r="A35" s="52">
        <f t="shared" si="2"/>
        <v>28</v>
      </c>
      <c r="B35" s="66" t="s">
        <v>28</v>
      </c>
      <c r="C35" s="67"/>
      <c r="D35" s="67">
        <v>2</v>
      </c>
      <c r="E35" s="67">
        <v>2</v>
      </c>
      <c r="F35" s="46">
        <f t="shared" si="1"/>
        <v>0.1</v>
      </c>
      <c r="G35" s="50"/>
      <c r="H35" s="24"/>
      <c r="J35" s="27"/>
      <c r="K35" s="27"/>
      <c r="L35" s="27"/>
      <c r="M35" s="28"/>
    </row>
    <row r="36" spans="1:13" ht="19.5" customHeight="1" x14ac:dyDescent="0.15">
      <c r="A36" s="52">
        <f t="shared" si="2"/>
        <v>28</v>
      </c>
      <c r="B36" s="66" t="s">
        <v>55</v>
      </c>
      <c r="C36" s="67">
        <v>2</v>
      </c>
      <c r="D36" s="67"/>
      <c r="E36" s="67">
        <v>2</v>
      </c>
      <c r="F36" s="46">
        <f t="shared" si="1"/>
        <v>0.1</v>
      </c>
      <c r="G36" s="50"/>
      <c r="H36" s="24"/>
      <c r="J36" s="27"/>
      <c r="K36" s="27"/>
      <c r="L36" s="27"/>
      <c r="M36" s="28"/>
    </row>
    <row r="37" spans="1:13" ht="19.5" customHeight="1" x14ac:dyDescent="0.15">
      <c r="A37" s="52">
        <f t="shared" si="2"/>
        <v>32</v>
      </c>
      <c r="B37" s="66" t="s">
        <v>58</v>
      </c>
      <c r="C37" s="67">
        <v>1</v>
      </c>
      <c r="D37" s="67"/>
      <c r="E37" s="67">
        <v>1</v>
      </c>
      <c r="F37" s="46">
        <f t="shared" si="1"/>
        <v>0</v>
      </c>
      <c r="G37" s="50"/>
      <c r="H37" s="24"/>
      <c r="J37" s="27"/>
      <c r="K37" s="27"/>
      <c r="L37" s="27"/>
      <c r="M37" s="28"/>
    </row>
    <row r="38" spans="1:13" ht="19.5" customHeight="1" x14ac:dyDescent="0.15">
      <c r="A38" s="52">
        <f t="shared" si="2"/>
        <v>32</v>
      </c>
      <c r="B38" s="66" t="s">
        <v>44</v>
      </c>
      <c r="C38" s="67"/>
      <c r="D38" s="67">
        <v>1</v>
      </c>
      <c r="E38" s="67">
        <v>1</v>
      </c>
      <c r="F38" s="46">
        <f t="shared" si="1"/>
        <v>0</v>
      </c>
      <c r="G38" s="50"/>
      <c r="H38" s="24"/>
      <c r="J38" s="27"/>
      <c r="K38" s="27"/>
      <c r="L38" s="27"/>
      <c r="M38" s="28"/>
    </row>
    <row r="39" spans="1:13" ht="19.5" customHeight="1" x14ac:dyDescent="0.15">
      <c r="A39" s="52">
        <f>RANK(E40,$E$6:$E$40)</f>
        <v>32</v>
      </c>
      <c r="B39" s="66" t="s">
        <v>57</v>
      </c>
      <c r="C39" s="67">
        <v>1</v>
      </c>
      <c r="D39" s="67"/>
      <c r="E39" s="67">
        <v>1</v>
      </c>
      <c r="F39" s="46">
        <f t="shared" si="1"/>
        <v>0</v>
      </c>
      <c r="G39" s="50"/>
      <c r="H39" s="24"/>
      <c r="J39" s="27"/>
      <c r="K39" s="27"/>
      <c r="L39" s="27"/>
      <c r="M39" s="28"/>
    </row>
    <row r="40" spans="1:13" ht="19.5" customHeight="1" x14ac:dyDescent="0.15">
      <c r="A40" s="52"/>
      <c r="B40" s="66" t="s">
        <v>37</v>
      </c>
      <c r="C40" s="67"/>
      <c r="D40" s="67">
        <v>1</v>
      </c>
      <c r="E40" s="67">
        <v>1</v>
      </c>
      <c r="F40" s="46">
        <f t="shared" si="1"/>
        <v>0</v>
      </c>
      <c r="G40" s="50"/>
      <c r="H40" s="24"/>
      <c r="J40" s="27"/>
      <c r="K40" s="27"/>
      <c r="L40" s="27"/>
      <c r="M40" s="28"/>
    </row>
    <row r="41" spans="1:13" ht="19.5" customHeight="1" x14ac:dyDescent="0.15">
      <c r="A41" s="52"/>
      <c r="B41" s="66" t="s">
        <v>51</v>
      </c>
      <c r="C41" s="67">
        <v>1</v>
      </c>
      <c r="D41" s="67"/>
      <c r="E41" s="67">
        <v>1</v>
      </c>
      <c r="F41" s="46">
        <f t="shared" si="1"/>
        <v>0</v>
      </c>
      <c r="G41" s="50"/>
      <c r="H41" s="24"/>
      <c r="J41" s="27"/>
      <c r="K41" s="27"/>
      <c r="L41" s="27"/>
      <c r="M41" s="28"/>
    </row>
    <row r="42" spans="1:13" ht="19.5" customHeight="1" x14ac:dyDescent="0.15">
      <c r="A42" s="52"/>
      <c r="B42" s="66" t="s">
        <v>49</v>
      </c>
      <c r="C42" s="67"/>
      <c r="D42" s="67">
        <v>1</v>
      </c>
      <c r="E42" s="67">
        <v>1</v>
      </c>
      <c r="F42" s="46">
        <f t="shared" si="1"/>
        <v>0</v>
      </c>
      <c r="G42" s="50"/>
      <c r="H42" s="24"/>
      <c r="J42" s="27"/>
      <c r="K42" s="27"/>
      <c r="L42" s="27"/>
      <c r="M42" s="28"/>
    </row>
    <row r="43" spans="1:13" ht="19.5" customHeight="1" x14ac:dyDescent="0.15">
      <c r="A43" s="52"/>
      <c r="B43" s="66" t="s">
        <v>50</v>
      </c>
      <c r="C43" s="67">
        <v>1</v>
      </c>
      <c r="D43" s="67"/>
      <c r="E43" s="67">
        <v>1</v>
      </c>
      <c r="F43" s="46">
        <f t="shared" si="1"/>
        <v>0</v>
      </c>
      <c r="G43" s="50"/>
      <c r="H43" s="24"/>
      <c r="J43" s="27"/>
      <c r="K43" s="27"/>
      <c r="L43" s="27"/>
      <c r="M43" s="28"/>
    </row>
    <row r="44" spans="1:13" ht="19.5" customHeight="1" x14ac:dyDescent="0.15">
      <c r="A44" s="52"/>
      <c r="B44" s="66" t="s">
        <v>60</v>
      </c>
      <c r="C44" s="67">
        <v>1</v>
      </c>
      <c r="D44" s="67"/>
      <c r="E44" s="67">
        <v>1</v>
      </c>
      <c r="F44" s="46">
        <f t="shared" si="1"/>
        <v>0</v>
      </c>
      <c r="G44" s="50"/>
      <c r="H44" s="24"/>
      <c r="J44" s="27"/>
      <c r="K44" s="27"/>
      <c r="L44" s="27"/>
      <c r="M44" s="28"/>
    </row>
    <row r="45" spans="1:13" ht="19.5" customHeight="1" x14ac:dyDescent="0.15">
      <c r="A45" s="52"/>
      <c r="B45" s="66" t="s">
        <v>54</v>
      </c>
      <c r="C45" s="67">
        <v>1</v>
      </c>
      <c r="D45" s="67"/>
      <c r="E45" s="67">
        <v>1</v>
      </c>
      <c r="F45" s="46">
        <f t="shared" si="1"/>
        <v>0</v>
      </c>
      <c r="G45" s="50"/>
      <c r="H45" s="24"/>
      <c r="J45" s="27"/>
      <c r="K45" s="27"/>
      <c r="L45" s="27"/>
      <c r="M45" s="28"/>
    </row>
    <row r="46" spans="1:13" ht="19.5" customHeight="1" x14ac:dyDescent="0.15">
      <c r="A46" s="52"/>
      <c r="B46" s="66" t="s">
        <v>38</v>
      </c>
      <c r="C46" s="67"/>
      <c r="D46" s="67">
        <v>1</v>
      </c>
      <c r="E46" s="67">
        <v>1</v>
      </c>
      <c r="F46" s="46">
        <f t="shared" si="1"/>
        <v>0</v>
      </c>
      <c r="G46" s="50"/>
      <c r="H46" s="24"/>
      <c r="J46" s="27"/>
      <c r="K46" s="27"/>
      <c r="L46" s="27"/>
      <c r="M46" s="28"/>
    </row>
    <row r="47" spans="1:13" ht="19.5" customHeight="1" x14ac:dyDescent="0.15">
      <c r="A47" s="52"/>
      <c r="B47" s="66" t="s">
        <v>52</v>
      </c>
      <c r="C47" s="67">
        <v>1</v>
      </c>
      <c r="D47" s="67"/>
      <c r="E47" s="67">
        <v>1</v>
      </c>
      <c r="F47" s="46">
        <f t="shared" si="1"/>
        <v>0</v>
      </c>
      <c r="G47" s="50"/>
      <c r="H47" s="24"/>
      <c r="J47" s="27"/>
      <c r="K47" s="27"/>
      <c r="L47" s="27"/>
      <c r="M47" s="28"/>
    </row>
    <row r="48" spans="1:13" ht="19.5" customHeight="1" x14ac:dyDescent="0.15">
      <c r="A48" s="36"/>
      <c r="B48" s="66" t="s">
        <v>14</v>
      </c>
      <c r="C48" s="67">
        <f>SUM(C6:C47)</f>
        <v>2133</v>
      </c>
      <c r="D48" s="67">
        <f>SUM(D6:D47)</f>
        <v>1016</v>
      </c>
      <c r="E48" s="67">
        <f>SUM(E6:E47)</f>
        <v>3149</v>
      </c>
      <c r="F48" s="46">
        <f>SUM(F6:F47)</f>
        <v>99.699999999999946</v>
      </c>
      <c r="G48" s="50"/>
      <c r="H48" s="24"/>
      <c r="I48" s="29" t="s">
        <v>8</v>
      </c>
      <c r="J48" s="27"/>
      <c r="K48" s="27"/>
      <c r="L48" s="27"/>
      <c r="M48" s="28"/>
    </row>
    <row r="49" spans="1:13" ht="19.5" customHeight="1" x14ac:dyDescent="0.15">
      <c r="A49" s="34"/>
      <c r="B49" s="59"/>
      <c r="C49" s="61"/>
      <c r="D49" s="60"/>
      <c r="E49" s="62"/>
      <c r="F49" s="36"/>
      <c r="G49" s="36"/>
      <c r="H49" s="24"/>
      <c r="I49" s="32" t="s">
        <v>10</v>
      </c>
      <c r="J49" s="30"/>
      <c r="K49" s="30"/>
      <c r="L49" s="30"/>
      <c r="M49" s="30"/>
    </row>
    <row r="50" spans="1:13" ht="19.5" customHeight="1" x14ac:dyDescent="0.15">
      <c r="A50" s="34"/>
      <c r="E50" s="63"/>
      <c r="G50" s="36"/>
      <c r="H50" s="24"/>
      <c r="I50" s="32" t="s">
        <v>71</v>
      </c>
      <c r="J50" s="30"/>
      <c r="K50" s="30"/>
      <c r="L50" s="30"/>
      <c r="M50" s="30"/>
    </row>
    <row r="51" spans="1:13" ht="18" customHeight="1" x14ac:dyDescent="0.15">
      <c r="A51" s="34"/>
      <c r="B51" s="35"/>
      <c r="C51" s="33"/>
      <c r="D51" s="33"/>
      <c r="E51" s="33"/>
      <c r="F51" s="36"/>
      <c r="G51" s="34"/>
      <c r="H51" s="24"/>
      <c r="J51" s="30"/>
      <c r="K51" s="30"/>
      <c r="L51" s="30"/>
      <c r="M51" s="30"/>
    </row>
    <row r="52" spans="1:13" x14ac:dyDescent="0.15">
      <c r="C52" s="37"/>
      <c r="D52" s="37"/>
      <c r="E52" s="37"/>
      <c r="F52" s="37"/>
    </row>
    <row r="53" spans="1:13" ht="15.75" x14ac:dyDescent="0.15">
      <c r="K53" s="34"/>
    </row>
    <row r="59" spans="1:13" x14ac:dyDescent="0.15">
      <c r="E59" s="38"/>
      <c r="K59" s="39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内部情報</dc:creator>
  <cp:lastModifiedBy>0201202</cp:lastModifiedBy>
  <cp:lastPrinted>2023-06-02T04:44:52Z</cp:lastPrinted>
  <dcterms:created xsi:type="dcterms:W3CDTF">2011-08-29T04:19:43Z</dcterms:created>
  <dcterms:modified xsi:type="dcterms:W3CDTF">2026-03-02T00:56:52Z</dcterms:modified>
</cp:coreProperties>
</file>