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drawings/drawing5.xml" ContentType="application/vnd.openxmlformats-officedocument.drawing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drawings/drawing6.xml" ContentType="application/vnd.openxmlformats-officedocument.drawing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C:\旧Dドライブのファイル\在宅医療介護連携関連\04 TCA関連書類\TCAシート\"/>
    </mc:Choice>
  </mc:AlternateContent>
  <xr:revisionPtr revIDLastSave="0" documentId="13_ncr:1_{79118D47-A89A-4D5D-A5E1-DBD4711BC6AB}" xr6:coauthVersionLast="46" xr6:coauthVersionMax="46" xr10:uidLastSave="{00000000-0000-0000-0000-000000000000}"/>
  <bookViews>
    <workbookView xWindow="135" yWindow="105" windowWidth="19065" windowHeight="14475" tabRatio="826" activeTab="7" xr2:uid="{00000000-000D-0000-FFFF-FFFF00000000}"/>
  </bookViews>
  <sheets>
    <sheet name="シート1" sheetId="31" r:id="rId1"/>
    <sheet name="シート2" sheetId="40" r:id="rId2"/>
    <sheet name="シート3" sheetId="36" r:id="rId3"/>
    <sheet name="シート4" sheetId="41" r:id="rId4"/>
    <sheet name="シート5" sheetId="39" r:id="rId5"/>
    <sheet name="課題整理総括表" sheetId="54" r:id="rId6"/>
    <sheet name="入院時情報提供" sheetId="53" r:id="rId7"/>
    <sheet name="退院時連携シート" sheetId="55" r:id="rId8"/>
  </sheets>
  <externalReferences>
    <externalReference r:id="rId9"/>
  </externalReferences>
  <definedNames>
    <definedName name="_xlnm._FilterDatabase" localSheetId="0" hidden="1">シート1!$AU$1:$AU$16</definedName>
    <definedName name="_xlnm._FilterDatabase" localSheetId="6" hidden="1">入院時情報提供!$A$1:$V$58</definedName>
    <definedName name="_xlnm.Print_Area" localSheetId="0">シート1!$A$1:$AK$60</definedName>
    <definedName name="_xlnm.Print_Area" localSheetId="1">シート2!$A$1:$AL$56</definedName>
    <definedName name="_xlnm.Print_Area" localSheetId="2">シート3!$A$1:$AL$59</definedName>
    <definedName name="_xlnm.Print_Area" localSheetId="3">シート4!$A$1:$AK$56</definedName>
    <definedName name="_xlnm.Print_Area" localSheetId="4">シート5!$A$1:$AJ$43</definedName>
    <definedName name="_xlnm.Print_Area" localSheetId="6">入院時情報提供!$A$1:$V$61</definedName>
    <definedName name="年号1">[1]リスト!$D$1:$D$5</definedName>
    <definedName name="年齢" localSheetId="3">#REF!</definedName>
    <definedName name="年齢">#REF!</definedName>
    <definedName name="負担割合">[1]リスト!$A$11:$A$13</definedName>
  </definedNames>
  <calcPr calcId="181029"/>
</workbook>
</file>

<file path=xl/calcChain.xml><?xml version="1.0" encoding="utf-8"?>
<calcChain xmlns="http://schemas.openxmlformats.org/spreadsheetml/2006/main">
  <c r="Z1" i="53" l="1"/>
  <c r="P2" i="53" s="1"/>
  <c r="AA53" i="40"/>
  <c r="D31" i="54" l="1"/>
  <c r="E5" i="54"/>
  <c r="C5" i="53" l="1"/>
  <c r="F22" i="53"/>
  <c r="F19" i="53"/>
  <c r="D4" i="53"/>
  <c r="C3" i="55"/>
  <c r="AP28" i="36" l="1"/>
  <c r="AP23" i="36"/>
  <c r="AV23" i="36"/>
  <c r="AP24" i="36"/>
  <c r="AV24" i="36"/>
  <c r="AV25" i="36"/>
  <c r="AP26" i="36"/>
  <c r="AV26" i="36"/>
  <c r="AP27" i="36"/>
  <c r="AV27" i="36"/>
  <c r="AV28" i="36"/>
  <c r="AP29" i="36"/>
  <c r="AV29" i="36"/>
  <c r="AV30" i="36"/>
  <c r="AP31" i="36"/>
  <c r="AV31" i="36"/>
  <c r="AV32" i="36"/>
  <c r="AP33" i="36"/>
  <c r="AV33" i="36"/>
  <c r="AP34" i="36"/>
  <c r="AV34" i="36"/>
  <c r="AP35" i="36"/>
  <c r="AV35" i="36"/>
  <c r="AP36" i="36"/>
  <c r="AV36" i="36"/>
  <c r="AP37" i="36"/>
  <c r="AV37" i="36"/>
  <c r="AP38" i="36"/>
  <c r="AV38" i="36"/>
  <c r="AP39" i="36"/>
  <c r="AV39" i="36"/>
  <c r="AP40" i="36"/>
  <c r="AV40" i="36"/>
  <c r="AP41" i="36"/>
  <c r="AV41" i="36"/>
  <c r="AP42" i="36"/>
  <c r="AV42" i="36"/>
  <c r="AP43" i="36"/>
  <c r="AV43" i="36"/>
  <c r="AP44" i="36"/>
  <c r="AV44" i="36"/>
  <c r="AP45" i="36"/>
  <c r="AV45" i="36"/>
  <c r="AP46" i="36"/>
  <c r="AV46" i="36"/>
  <c r="AP47" i="36"/>
  <c r="AV47" i="36"/>
  <c r="AV48" i="36"/>
  <c r="AP49" i="36"/>
  <c r="AV49" i="36"/>
  <c r="AP50" i="36"/>
  <c r="AV50" i="36"/>
  <c r="AP51" i="36"/>
  <c r="AV51" i="36"/>
  <c r="AP52" i="36"/>
  <c r="AV52" i="36"/>
  <c r="AP53" i="36"/>
  <c r="AV53" i="36"/>
  <c r="AV54" i="36"/>
  <c r="AP55" i="36"/>
  <c r="AV55" i="36"/>
  <c r="AV56" i="36"/>
  <c r="AP57" i="36"/>
  <c r="AV57" i="36"/>
  <c r="AP58" i="36"/>
  <c r="AP59" i="36"/>
  <c r="AQ35" i="36" l="1"/>
  <c r="AV43" i="31" s="1"/>
  <c r="AW43" i="31" s="1"/>
  <c r="AQ47" i="36"/>
  <c r="AV44" i="31" s="1"/>
  <c r="AQ23" i="36"/>
  <c r="AV42" i="31" s="1"/>
  <c r="H2" i="55"/>
  <c r="D10" i="55"/>
  <c r="D38" i="55" l="1"/>
  <c r="E42" i="55"/>
  <c r="E43" i="55"/>
  <c r="E44" i="55"/>
  <c r="E45" i="55"/>
  <c r="E46" i="55"/>
  <c r="D51" i="55"/>
  <c r="D55" i="55"/>
  <c r="J29" i="55"/>
  <c r="D31" i="55"/>
  <c r="D30" i="55"/>
  <c r="D29" i="55"/>
  <c r="E28" i="55"/>
  <c r="E27" i="55"/>
  <c r="H26" i="55"/>
  <c r="E26" i="55"/>
  <c r="D25" i="55"/>
  <c r="E19" i="55"/>
  <c r="E20" i="55"/>
  <c r="E22" i="55"/>
  <c r="E23" i="55"/>
  <c r="E24" i="55"/>
  <c r="H4" i="55" l="1"/>
  <c r="F4" i="55"/>
  <c r="C4" i="55"/>
  <c r="I31" i="54" l="1"/>
  <c r="I29" i="54"/>
  <c r="I28" i="54"/>
  <c r="I26" i="54"/>
  <c r="I25" i="54"/>
  <c r="I24" i="54"/>
  <c r="I23" i="54"/>
  <c r="I22" i="54"/>
  <c r="I21" i="54"/>
  <c r="I20" i="54"/>
  <c r="I19" i="54"/>
  <c r="I18" i="54"/>
  <c r="I16" i="54"/>
  <c r="I15" i="54"/>
  <c r="I17" i="54"/>
  <c r="I13" i="54"/>
  <c r="I12" i="54"/>
  <c r="I10" i="54"/>
  <c r="I9" i="54"/>
  <c r="AP12" i="41"/>
  <c r="AQ12" i="41" s="1"/>
  <c r="AQ11" i="41"/>
  <c r="AQ10" i="41"/>
  <c r="AQ9" i="41"/>
  <c r="AQ8" i="41"/>
  <c r="AQ7" i="41"/>
  <c r="AQ6" i="41"/>
  <c r="AQ5" i="41"/>
  <c r="AQ4" i="41"/>
  <c r="AQ3" i="41"/>
  <c r="BF57" i="36"/>
  <c r="BF56" i="36"/>
  <c r="BF55" i="36"/>
  <c r="BF53" i="36"/>
  <c r="BF54" i="36"/>
  <c r="BF52" i="36"/>
  <c r="BF51" i="36"/>
  <c r="BG51" i="36" s="1"/>
  <c r="BF50" i="36"/>
  <c r="BF49" i="36"/>
  <c r="BF48" i="36"/>
  <c r="BF47" i="36"/>
  <c r="BG46" i="36" s="1"/>
  <c r="BF46" i="36"/>
  <c r="BF45" i="36"/>
  <c r="BF44" i="36"/>
  <c r="BF43" i="36"/>
  <c r="BF42" i="36"/>
  <c r="BF41" i="36"/>
  <c r="BF40" i="36"/>
  <c r="BF39" i="36"/>
  <c r="BF38" i="36"/>
  <c r="BF37" i="36"/>
  <c r="BG37" i="36" s="1"/>
  <c r="BF36" i="36"/>
  <c r="BF35" i="36"/>
  <c r="BF34" i="36"/>
  <c r="BF33" i="36"/>
  <c r="BF32" i="36"/>
  <c r="BF31" i="36"/>
  <c r="BG31" i="36" s="1"/>
  <c r="BF30" i="36"/>
  <c r="BF29" i="36"/>
  <c r="BG28" i="36" s="1"/>
  <c r="BF28" i="36"/>
  <c r="BF27" i="36"/>
  <c r="BF26" i="36"/>
  <c r="BF25" i="36"/>
  <c r="BF24" i="36"/>
  <c r="BF23" i="36"/>
  <c r="BA64" i="36"/>
  <c r="BA63" i="36"/>
  <c r="BA62" i="36"/>
  <c r="BA61" i="36"/>
  <c r="BA60" i="36"/>
  <c r="BA59" i="36"/>
  <c r="BA58" i="36"/>
  <c r="BA57" i="36"/>
  <c r="BB57" i="36" s="1"/>
  <c r="BA56" i="36"/>
  <c r="BA55" i="36"/>
  <c r="BA54" i="36"/>
  <c r="BA53" i="36"/>
  <c r="BA52" i="36"/>
  <c r="BA51" i="36"/>
  <c r="BA50" i="36"/>
  <c r="BA49" i="36"/>
  <c r="BB49" i="36" s="1"/>
  <c r="BA48" i="36"/>
  <c r="BA47" i="36"/>
  <c r="BA46" i="36"/>
  <c r="BA45" i="36"/>
  <c r="BA44" i="36"/>
  <c r="BA43" i="36"/>
  <c r="BA42" i="36"/>
  <c r="BA41" i="36"/>
  <c r="BA40" i="36"/>
  <c r="BA39" i="36"/>
  <c r="BA38" i="36"/>
  <c r="BA37" i="36"/>
  <c r="BA36" i="36"/>
  <c r="BA35" i="36"/>
  <c r="BA34" i="36"/>
  <c r="BA33" i="36"/>
  <c r="BA32" i="36"/>
  <c r="BA31" i="36"/>
  <c r="BA30" i="36"/>
  <c r="BA29" i="36"/>
  <c r="BA28" i="36"/>
  <c r="BA27" i="36"/>
  <c r="BA26" i="36"/>
  <c r="BA25" i="36"/>
  <c r="BA24" i="36"/>
  <c r="BA23" i="36"/>
  <c r="AW54" i="36"/>
  <c r="AW48" i="36"/>
  <c r="AW32" i="36"/>
  <c r="AW30" i="36"/>
  <c r="BG23" i="36" l="1"/>
  <c r="BG54" i="36"/>
  <c r="BB26" i="36"/>
  <c r="BB30" i="36"/>
  <c r="BB36" i="36"/>
  <c r="BB40" i="36"/>
  <c r="BB45" i="36"/>
  <c r="BB52" i="36"/>
  <c r="BG42" i="36"/>
  <c r="AW25" i="36"/>
  <c r="AW37" i="36"/>
  <c r="BG33" i="36"/>
  <c r="BB60" i="36"/>
  <c r="AW23" i="36"/>
  <c r="BB23" i="36"/>
  <c r="AW41" i="36"/>
  <c r="N29" i="54" l="1"/>
  <c r="L29" i="54"/>
  <c r="N24" i="54"/>
  <c r="L24" i="54"/>
  <c r="N19" i="54"/>
  <c r="L19" i="54"/>
  <c r="N14" i="54"/>
  <c r="L14" i="54"/>
  <c r="N9" i="54"/>
  <c r="L9" i="54"/>
  <c r="J6" i="54"/>
  <c r="G6" i="54"/>
  <c r="J5" i="54"/>
  <c r="G5" i="54"/>
  <c r="E6" i="54"/>
  <c r="L56" i="53"/>
  <c r="L57" i="53"/>
  <c r="L58" i="53"/>
  <c r="L59" i="53"/>
  <c r="L60" i="53"/>
  <c r="L55" i="53"/>
  <c r="F55" i="53"/>
  <c r="G55" i="53"/>
  <c r="H55" i="53"/>
  <c r="I55" i="53"/>
  <c r="J55" i="53"/>
  <c r="K55" i="53"/>
  <c r="F56" i="53"/>
  <c r="G56" i="53"/>
  <c r="H56" i="53"/>
  <c r="I56" i="53"/>
  <c r="J56" i="53"/>
  <c r="K56" i="53"/>
  <c r="F57" i="53"/>
  <c r="G57" i="53"/>
  <c r="H57" i="53"/>
  <c r="I57" i="53"/>
  <c r="J57" i="53"/>
  <c r="K57" i="53"/>
  <c r="F58" i="53"/>
  <c r="G58" i="53"/>
  <c r="H58" i="53"/>
  <c r="I58" i="53"/>
  <c r="J58" i="53"/>
  <c r="K58" i="53"/>
  <c r="F59" i="53"/>
  <c r="G59" i="53"/>
  <c r="H59" i="53"/>
  <c r="I59" i="53"/>
  <c r="J59" i="53"/>
  <c r="K59" i="53"/>
  <c r="F60" i="53"/>
  <c r="G60" i="53"/>
  <c r="H60" i="53"/>
  <c r="I60" i="53"/>
  <c r="J60" i="53"/>
  <c r="K60" i="53"/>
  <c r="E56" i="53"/>
  <c r="E57" i="53"/>
  <c r="E58" i="53"/>
  <c r="E59" i="53"/>
  <c r="E60" i="53"/>
  <c r="E55" i="53"/>
  <c r="A56" i="53"/>
  <c r="A57" i="53"/>
  <c r="A58" i="53"/>
  <c r="A59" i="53"/>
  <c r="A60" i="53"/>
  <c r="A55" i="53"/>
  <c r="C44" i="53"/>
  <c r="C43" i="53"/>
  <c r="C42" i="53"/>
  <c r="AZ19" i="31"/>
  <c r="C38" i="53"/>
  <c r="C35" i="53"/>
  <c r="AB40" i="53"/>
  <c r="AC40" i="53" s="1"/>
  <c r="I34" i="53" s="1"/>
  <c r="AB39" i="53"/>
  <c r="AC39" i="53" s="1"/>
  <c r="E34" i="53" s="1"/>
  <c r="AB38" i="53"/>
  <c r="AC38" i="53" s="1"/>
  <c r="O33" i="53" s="1"/>
  <c r="AB37" i="53"/>
  <c r="AC37" i="53" s="1"/>
  <c r="I33" i="53" s="1"/>
  <c r="AB36" i="53"/>
  <c r="AC36" i="53" s="1"/>
  <c r="E33" i="53" s="1"/>
  <c r="I29" i="53"/>
  <c r="AY40" i="40"/>
  <c r="S32" i="53" s="1"/>
  <c r="AX40" i="40"/>
  <c r="M32" i="53" s="1"/>
  <c r="AB35" i="53"/>
  <c r="AC35" i="53" s="1"/>
  <c r="C32" i="53" s="1"/>
  <c r="AY28" i="40"/>
  <c r="K31" i="53" s="1"/>
  <c r="AB34" i="53"/>
  <c r="AC34" i="53" s="1"/>
  <c r="O31" i="53" s="1"/>
  <c r="AB33" i="53"/>
  <c r="AC33" i="53" s="1"/>
  <c r="G31" i="53" s="1"/>
  <c r="AB32" i="53"/>
  <c r="AC32" i="53" s="1"/>
  <c r="D31" i="53" s="1"/>
  <c r="AB31" i="53"/>
  <c r="AC31" i="53" s="1"/>
  <c r="T29" i="53" s="1"/>
  <c r="AB30" i="53"/>
  <c r="AC30" i="53" s="1"/>
  <c r="N29" i="53" s="1"/>
  <c r="AB29" i="53"/>
  <c r="AC29" i="53" s="1"/>
  <c r="C29" i="53" s="1"/>
  <c r="R22" i="53"/>
  <c r="R19" i="53"/>
  <c r="L22" i="53"/>
  <c r="D23" i="53"/>
  <c r="D21" i="53"/>
  <c r="L19" i="53"/>
  <c r="D20" i="53"/>
  <c r="D24" i="53"/>
  <c r="Q55" i="53" l="1"/>
  <c r="O28" i="53"/>
  <c r="O27" i="53"/>
  <c r="AB28" i="53"/>
  <c r="AC28" i="53" s="1"/>
  <c r="N26" i="53" s="1"/>
  <c r="AB27" i="53"/>
  <c r="AC27" i="53" s="1"/>
  <c r="D27" i="53" s="1"/>
  <c r="AB26" i="53"/>
  <c r="AC26" i="53" s="1"/>
  <c r="D26" i="53" s="1"/>
  <c r="U8" i="53"/>
  <c r="Q8" i="53"/>
  <c r="N46" i="53"/>
  <c r="C46" i="53"/>
  <c r="G10" i="53"/>
  <c r="L11" i="53"/>
  <c r="E11" i="53"/>
  <c r="Q13" i="53"/>
  <c r="H8" i="53"/>
  <c r="M8" i="53"/>
  <c r="S9" i="53"/>
  <c r="Q9" i="53"/>
  <c r="O9" i="53"/>
  <c r="K9" i="53"/>
  <c r="I9" i="53"/>
  <c r="G9" i="53"/>
  <c r="C6" i="53"/>
  <c r="N7" i="53"/>
  <c r="D7" i="53"/>
  <c r="J4" i="53" l="1"/>
  <c r="H17" i="53"/>
  <c r="H16" i="53"/>
  <c r="H15" i="53"/>
  <c r="H14" i="53"/>
  <c r="H13" i="53"/>
  <c r="H12" i="53"/>
  <c r="B13" i="53"/>
  <c r="B14" i="53"/>
  <c r="B15" i="53"/>
  <c r="B16" i="53"/>
  <c r="B17" i="53"/>
  <c r="B12" i="53"/>
  <c r="N6" i="53" l="1"/>
  <c r="S4" i="53"/>
  <c r="Q4" i="53"/>
  <c r="O4" i="53"/>
  <c r="N4" i="53"/>
  <c r="AA5" i="53"/>
  <c r="Z5" i="53"/>
  <c r="H32" i="54" l="1"/>
  <c r="H31" i="54"/>
  <c r="H14" i="54"/>
  <c r="H11" i="54"/>
  <c r="H22" i="54"/>
  <c r="H30" i="54"/>
  <c r="H27" i="54"/>
  <c r="H29" i="54" l="1"/>
  <c r="H28" i="54"/>
  <c r="H26" i="54"/>
  <c r="H25" i="54"/>
  <c r="H24" i="54"/>
  <c r="H23" i="54"/>
  <c r="H21" i="54"/>
  <c r="H20" i="54"/>
  <c r="H19" i="54"/>
  <c r="H18" i="54"/>
  <c r="H16" i="54"/>
  <c r="H17" i="54"/>
  <c r="H15" i="54"/>
  <c r="H13" i="54"/>
  <c r="H12" i="54"/>
  <c r="H10" i="54"/>
  <c r="H9" i="54"/>
  <c r="D27" i="54"/>
  <c r="D30" i="54"/>
  <c r="D14" i="54"/>
  <c r="D32" i="54"/>
  <c r="D29" i="54"/>
  <c r="D28" i="54"/>
  <c r="D26" i="54"/>
  <c r="D16" i="54"/>
  <c r="D17" i="54"/>
  <c r="D19" i="54"/>
  <c r="D18" i="54"/>
  <c r="D25" i="54"/>
  <c r="D24" i="54"/>
  <c r="D23" i="54"/>
  <c r="D22" i="54"/>
  <c r="D21" i="54"/>
  <c r="D20" i="54"/>
  <c r="D15" i="54"/>
  <c r="D11" i="54"/>
  <c r="D13" i="54"/>
  <c r="D12" i="54"/>
  <c r="D10" i="54"/>
  <c r="D9" i="54"/>
  <c r="M6" i="54"/>
  <c r="M5" i="54"/>
  <c r="AQ45" i="41"/>
  <c r="AQ52" i="41"/>
  <c r="AQ53" i="41"/>
  <c r="AQ54" i="41"/>
  <c r="AQ55" i="41"/>
  <c r="AQ56" i="41"/>
  <c r="AQ57" i="41"/>
  <c r="AQ46" i="41"/>
  <c r="AQ47" i="41"/>
  <c r="AQ48" i="41"/>
  <c r="AQ49" i="41"/>
  <c r="AQ50" i="41"/>
  <c r="AP13" i="41"/>
  <c r="AQ13" i="41" s="1"/>
  <c r="C2" i="54"/>
  <c r="AR45" i="41" l="1"/>
  <c r="AV48" i="31" s="1"/>
  <c r="AW48" i="31" s="1"/>
  <c r="AR52" i="41"/>
  <c r="AV49" i="31" s="1"/>
  <c r="AW49" i="31" s="1"/>
  <c r="AQ14" i="41"/>
  <c r="AV47" i="31" s="1"/>
  <c r="AW47" i="31" s="1"/>
  <c r="AU24" i="31"/>
  <c r="BG58" i="36" l="1"/>
  <c r="AW44" i="31" s="1"/>
  <c r="BB65" i="36"/>
  <c r="AW58" i="36"/>
  <c r="AW42" i="31" s="1"/>
  <c r="BI16" i="40"/>
  <c r="BH16" i="40"/>
  <c r="BG16" i="40"/>
  <c r="BF16" i="40"/>
  <c r="BE16" i="40"/>
  <c r="BD16" i="40"/>
  <c r="BC16" i="40"/>
  <c r="BB16" i="40"/>
  <c r="BA16" i="40"/>
  <c r="AY16" i="40"/>
  <c r="AX16" i="40"/>
  <c r="BI4" i="40"/>
  <c r="BH4" i="40"/>
  <c r="BG4" i="40"/>
  <c r="BF4" i="40"/>
  <c r="BC4" i="40"/>
  <c r="BE4" i="40"/>
  <c r="BA4" i="40"/>
  <c r="AX4" i="40"/>
  <c r="BD4" i="40"/>
  <c r="AY4" i="40"/>
  <c r="BB4" i="40"/>
  <c r="AZ4" i="40"/>
  <c r="BJ4" i="40" l="1"/>
  <c r="AV45" i="31" s="1"/>
  <c r="AW45" i="31" s="1"/>
  <c r="AL4" i="31"/>
  <c r="AE1" i="41" l="1"/>
  <c r="AG1" i="36"/>
  <c r="AE1" i="40"/>
  <c r="AL2" i="31"/>
  <c r="S1" i="39" l="1"/>
  <c r="S1" i="41"/>
  <c r="T1" i="36"/>
  <c r="T1" i="40" l="1"/>
  <c r="AZ16" i="40" l="1"/>
  <c r="BK16" i="40" s="1"/>
  <c r="AV46" i="31" s="1"/>
  <c r="AW46" i="31" s="1"/>
  <c r="AZ24" i="31" l="1"/>
  <c r="AY24" i="31"/>
  <c r="AX24" i="31"/>
  <c r="AW24" i="31"/>
  <c r="AV24" i="31"/>
  <c r="AW19" i="31"/>
  <c r="AX19" i="31"/>
  <c r="AY19" i="31"/>
  <c r="AU25" i="31"/>
  <c r="AU26" i="31"/>
  <c r="AV26" i="31" s="1"/>
  <c r="AV19" i="31"/>
  <c r="AU19" i="31"/>
  <c r="BA24" i="31" l="1"/>
  <c r="AV41" i="31" s="1"/>
  <c r="AW41" i="31" s="1"/>
  <c r="BA19" i="31"/>
  <c r="AV40" i="31" s="1"/>
  <c r="AW40" i="31" s="1"/>
  <c r="X5" i="53"/>
  <c r="Y5" i="53" s="1"/>
  <c r="AL1" i="31" l="1"/>
  <c r="AL1" i="39" l="1"/>
  <c r="AD1" i="39" s="1"/>
  <c r="M2" i="54" s="1"/>
  <c r="AC10" i="31"/>
  <c r="G4" i="55" s="1"/>
  <c r="U4" i="5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包括支援センター</author>
    <author>内部情報</author>
  </authors>
  <commentList>
    <comment ref="P2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キーパーソンを入力□をチェックする</t>
        </r>
      </text>
    </comment>
    <comment ref="Y41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住宅改修が必要な箇所を記載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包括支援センター</author>
  </authors>
  <commentList>
    <comment ref="J2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生活機能評価「事前」と
レーダーチャート⑥</t>
        </r>
      </text>
    </comment>
    <comment ref="AK2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課題整理総括表と
生活機能評価「事後」と
レーダーチャート⑦を
兼ねる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包括支援センター</author>
  </authors>
  <commentList>
    <comment ref="O3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主治医を1行目に記載
</t>
        </r>
      </text>
    </comment>
  </commentList>
</comments>
</file>

<file path=xl/sharedStrings.xml><?xml version="1.0" encoding="utf-8"?>
<sst xmlns="http://schemas.openxmlformats.org/spreadsheetml/2006/main" count="1347" uniqueCount="935">
  <si>
    <t>性別</t>
    <rPh sb="0" eb="2">
      <t>セイベツ</t>
    </rPh>
    <phoneticPr fontId="8"/>
  </si>
  <si>
    <t>生年月日</t>
    <rPh sb="0" eb="2">
      <t>セイネン</t>
    </rPh>
    <rPh sb="2" eb="4">
      <t>ガッピ</t>
    </rPh>
    <phoneticPr fontId="8"/>
  </si>
  <si>
    <t>介護保険</t>
    <rPh sb="0" eb="2">
      <t>カイゴ</t>
    </rPh>
    <rPh sb="2" eb="4">
      <t>ホケン</t>
    </rPh>
    <phoneticPr fontId="8"/>
  </si>
  <si>
    <t>医療保険</t>
    <rPh sb="0" eb="2">
      <t>イリョウ</t>
    </rPh>
    <rPh sb="2" eb="4">
      <t>ホケン</t>
    </rPh>
    <phoneticPr fontId="8"/>
  </si>
  <si>
    <t>難病申請</t>
    <rPh sb="0" eb="2">
      <t>ナンビョウ</t>
    </rPh>
    <rPh sb="2" eb="4">
      <t>シンセイ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</si>
  <si>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</si>
  <si>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</si>
  <si>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</si>
  <si>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</si>
  <si>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住所</t>
    <rPh sb="0" eb="2">
      <t>ジュウショ</t>
    </rPh>
    <phoneticPr fontId="8"/>
  </si>
  <si>
    <t>続柄</t>
    <rPh sb="0" eb="2">
      <t>ゾクガラ</t>
    </rPh>
    <phoneticPr fontId="8"/>
  </si>
  <si>
    <t>課題</t>
    <rPh sb="0" eb="2">
      <t>カダイ</t>
    </rPh>
    <phoneticPr fontId="8"/>
  </si>
  <si>
    <t>身長</t>
    <rPh sb="0" eb="2">
      <t>シンチョウ</t>
    </rPh>
    <phoneticPr fontId="8"/>
  </si>
  <si>
    <t>サービス種別</t>
    <rPh sb="4" eb="6">
      <t>シュベツ</t>
    </rPh>
    <phoneticPr fontId="8"/>
  </si>
  <si>
    <t>受付対応者</t>
    <rPh sb="0" eb="2">
      <t>ウケツケ</t>
    </rPh>
    <rPh sb="2" eb="4">
      <t>タイオウ</t>
    </rPh>
    <rPh sb="4" eb="5">
      <t>シャ</t>
    </rPh>
    <phoneticPr fontId="8"/>
  </si>
  <si>
    <t>事業所名</t>
    <rPh sb="0" eb="3">
      <t>ジギョウショ</t>
    </rPh>
    <rPh sb="3" eb="4">
      <t>メイ</t>
    </rPh>
    <phoneticPr fontId="8"/>
  </si>
  <si>
    <t>歳</t>
    <rPh sb="0" eb="1">
      <t>サイ</t>
    </rPh>
    <phoneticPr fontId="8"/>
  </si>
  <si>
    <t>年齢</t>
    <rPh sb="0" eb="2">
      <t>ネンレイ</t>
    </rPh>
    <phoneticPr fontId="8"/>
  </si>
  <si>
    <t>収入</t>
    <rPh sb="0" eb="2">
      <t>シュウニュウ</t>
    </rPh>
    <phoneticPr fontId="8"/>
  </si>
  <si>
    <t>歯科情報</t>
    <rPh sb="0" eb="2">
      <t>シカ</t>
    </rPh>
    <rPh sb="2" eb="4">
      <t>ジョウホウ</t>
    </rPh>
    <phoneticPr fontId="8"/>
  </si>
  <si>
    <t>レーダーチャート</t>
    <phoneticPr fontId="8"/>
  </si>
  <si>
    <t>受付方法</t>
    <rPh sb="0" eb="2">
      <t>ウケツケ</t>
    </rPh>
    <rPh sb="2" eb="4">
      <t>ホウホウ</t>
    </rPh>
    <phoneticPr fontId="8"/>
  </si>
  <si>
    <t>月</t>
    <rPh sb="0" eb="1">
      <t>ゲツ</t>
    </rPh>
    <phoneticPr fontId="8"/>
  </si>
  <si>
    <t>火</t>
    <rPh sb="0" eb="1">
      <t>ヒ</t>
    </rPh>
    <phoneticPr fontId="8"/>
  </si>
  <si>
    <t>水</t>
    <rPh sb="0" eb="1">
      <t>スイ</t>
    </rPh>
    <phoneticPr fontId="8"/>
  </si>
  <si>
    <t>木</t>
    <rPh sb="0" eb="1">
      <t>モク</t>
    </rPh>
    <phoneticPr fontId="8"/>
  </si>
  <si>
    <t>金</t>
    <rPh sb="0" eb="1">
      <t>キン</t>
    </rPh>
    <phoneticPr fontId="8"/>
  </si>
  <si>
    <t>土</t>
    <rPh sb="0" eb="1">
      <t>ド</t>
    </rPh>
    <phoneticPr fontId="8"/>
  </si>
  <si>
    <t>日</t>
    <rPh sb="0" eb="1">
      <t>ニチ</t>
    </rPh>
    <phoneticPr fontId="8"/>
  </si>
  <si>
    <t>その他</t>
    <rPh sb="2" eb="3">
      <t>タ</t>
    </rPh>
    <phoneticPr fontId="8"/>
  </si>
  <si>
    <t>飲水</t>
    <rPh sb="0" eb="2">
      <t>インスイ</t>
    </rPh>
    <phoneticPr fontId="8"/>
  </si>
  <si>
    <t>備　考</t>
    <rPh sb="0" eb="1">
      <t>ソナエ</t>
    </rPh>
    <rPh sb="2" eb="3">
      <t>コウ</t>
    </rPh>
    <phoneticPr fontId="8"/>
  </si>
  <si>
    <t>評価項目</t>
    <rPh sb="0" eb="2">
      <t>ヒョウカ</t>
    </rPh>
    <rPh sb="2" eb="4">
      <t>コウモク</t>
    </rPh>
    <phoneticPr fontId="8"/>
  </si>
  <si>
    <t>月</t>
    <rPh sb="0" eb="1">
      <t>ツキ</t>
    </rPh>
    <phoneticPr fontId="8"/>
  </si>
  <si>
    <t>年</t>
    <rPh sb="0" eb="1">
      <t>ネン</t>
    </rPh>
    <phoneticPr fontId="8"/>
  </si>
  <si>
    <t>有無</t>
    <rPh sb="0" eb="2">
      <t>ウム</t>
    </rPh>
    <phoneticPr fontId="8"/>
  </si>
  <si>
    <t>対象者基本情報</t>
    <rPh sb="0" eb="3">
      <t>タイショウシャ</t>
    </rPh>
    <rPh sb="3" eb="5">
      <t>キホン</t>
    </rPh>
    <rPh sb="5" eb="7">
      <t>ジョウホウ</t>
    </rPh>
    <phoneticPr fontId="8"/>
  </si>
  <si>
    <t>日</t>
    <rPh sb="0" eb="1">
      <t>ヒ</t>
    </rPh>
    <phoneticPr fontId="8"/>
  </si>
  <si>
    <t>課題分析理由</t>
    <rPh sb="0" eb="2">
      <t>カダイ</t>
    </rPh>
    <rPh sb="2" eb="4">
      <t>ブンセキ</t>
    </rPh>
    <rPh sb="4" eb="6">
      <t>リユウ</t>
    </rPh>
    <phoneticPr fontId="8"/>
  </si>
  <si>
    <t>被保険者番号</t>
    <rPh sb="0" eb="4">
      <t>ヒホケンシャ</t>
    </rPh>
    <rPh sb="4" eb="6">
      <t>バンゴウ</t>
    </rPh>
    <phoneticPr fontId="8"/>
  </si>
  <si>
    <t>介護度</t>
    <rPh sb="0" eb="2">
      <t>カイゴ</t>
    </rPh>
    <rPh sb="2" eb="3">
      <t>ド</t>
    </rPh>
    <phoneticPr fontId="8"/>
  </si>
  <si>
    <t>認定有効期間</t>
    <rPh sb="0" eb="2">
      <t>ニンテイ</t>
    </rPh>
    <rPh sb="2" eb="4">
      <t>ユウコウ</t>
    </rPh>
    <rPh sb="4" eb="6">
      <t>キカン</t>
    </rPh>
    <phoneticPr fontId="8"/>
  </si>
  <si>
    <t>～</t>
    <phoneticPr fontId="8"/>
  </si>
  <si>
    <t>保険者</t>
    <rPh sb="0" eb="2">
      <t>ホケン</t>
    </rPh>
    <rPh sb="2" eb="3">
      <t>ジャ</t>
    </rPh>
    <phoneticPr fontId="8"/>
  </si>
  <si>
    <t>日常生活自立度</t>
    <rPh sb="0" eb="2">
      <t>ニチジョウ</t>
    </rPh>
    <rPh sb="2" eb="4">
      <t>セイカツ</t>
    </rPh>
    <rPh sb="4" eb="7">
      <t>ジリツド</t>
    </rPh>
    <phoneticPr fontId="8"/>
  </si>
  <si>
    <t>認知症自立度</t>
    <rPh sb="0" eb="3">
      <t>ニンチショウ</t>
    </rPh>
    <rPh sb="3" eb="6">
      <t>ジリツド</t>
    </rPh>
    <phoneticPr fontId="8"/>
  </si>
  <si>
    <t>有</t>
    <rPh sb="0" eb="1">
      <t>アリ</t>
    </rPh>
    <phoneticPr fontId="8"/>
  </si>
  <si>
    <t>連絡先</t>
    <rPh sb="0" eb="3">
      <t>レンラクサキ</t>
    </rPh>
    <phoneticPr fontId="8"/>
  </si>
  <si>
    <t>氏名</t>
    <rPh sb="0" eb="2">
      <t>シメイ</t>
    </rPh>
    <phoneticPr fontId="8"/>
  </si>
  <si>
    <t>順</t>
    <rPh sb="0" eb="1">
      <t>ジュン</t>
    </rPh>
    <phoneticPr fontId="8"/>
  </si>
  <si>
    <t>【住所】</t>
    <phoneticPr fontId="8"/>
  </si>
  <si>
    <t>【電話番号】</t>
    <phoneticPr fontId="8"/>
  </si>
  <si>
    <t>分野</t>
    <rPh sb="0" eb="2">
      <t>ブンヤ</t>
    </rPh>
    <phoneticPr fontId="8"/>
  </si>
  <si>
    <t>①寝返り</t>
    <rPh sb="1" eb="3">
      <t>ネガエ</t>
    </rPh>
    <phoneticPr fontId="8"/>
  </si>
  <si>
    <t>②起き上がり</t>
    <rPh sb="1" eb="2">
      <t>オ</t>
    </rPh>
    <rPh sb="3" eb="4">
      <t>ア</t>
    </rPh>
    <phoneticPr fontId="8"/>
  </si>
  <si>
    <t>③立ち上がり</t>
    <rPh sb="1" eb="2">
      <t>タ</t>
    </rPh>
    <rPh sb="3" eb="4">
      <t>ア</t>
    </rPh>
    <phoneticPr fontId="8"/>
  </si>
  <si>
    <t>④移乗</t>
    <rPh sb="1" eb="3">
      <t>イジョウ</t>
    </rPh>
    <phoneticPr fontId="8"/>
  </si>
  <si>
    <t>健康面</t>
    <rPh sb="0" eb="2">
      <t>ケンコウ</t>
    </rPh>
    <rPh sb="2" eb="3">
      <t>メン</t>
    </rPh>
    <phoneticPr fontId="8"/>
  </si>
  <si>
    <t>②排泄</t>
    <rPh sb="1" eb="3">
      <t>ハイセツ</t>
    </rPh>
    <phoneticPr fontId="8"/>
  </si>
  <si>
    <t>精神認知面</t>
    <rPh sb="0" eb="2">
      <t>セイシン</t>
    </rPh>
    <rPh sb="2" eb="4">
      <t>ニンチ</t>
    </rPh>
    <rPh sb="4" eb="5">
      <t>メン</t>
    </rPh>
    <phoneticPr fontId="8"/>
  </si>
  <si>
    <t>⑥対人トラブル</t>
    <rPh sb="1" eb="3">
      <t>タイジン</t>
    </rPh>
    <phoneticPr fontId="8"/>
  </si>
  <si>
    <t>③水分摂取状況の問題</t>
    <rPh sb="1" eb="3">
      <t>スイブン</t>
    </rPh>
    <rPh sb="3" eb="5">
      <t>セッシュ</t>
    </rPh>
    <rPh sb="5" eb="7">
      <t>ジョウキョウ</t>
    </rPh>
    <rPh sb="8" eb="10">
      <t>モンダイ</t>
    </rPh>
    <phoneticPr fontId="8"/>
  </si>
  <si>
    <t>④治療食の有無</t>
    <rPh sb="1" eb="4">
      <t>チリョウショク</t>
    </rPh>
    <rPh sb="5" eb="7">
      <t>ウム</t>
    </rPh>
    <phoneticPr fontId="8"/>
  </si>
  <si>
    <t>【管理栄養士等の意見】</t>
    <phoneticPr fontId="8"/>
  </si>
  <si>
    <t>（</t>
    <phoneticPr fontId="8"/>
  </si>
  <si>
    <t>）</t>
    <phoneticPr fontId="8"/>
  </si>
  <si>
    <t>体重</t>
    <phoneticPr fontId="8"/>
  </si>
  <si>
    <t>記載日</t>
    <rPh sb="0" eb="2">
      <t>キサイ</t>
    </rPh>
    <rPh sb="2" eb="3">
      <t>ビ</t>
    </rPh>
    <phoneticPr fontId="8"/>
  </si>
  <si>
    <t>発症日</t>
    <rPh sb="0" eb="2">
      <t>ハッショウ</t>
    </rPh>
    <rPh sb="2" eb="3">
      <t>ビ</t>
    </rPh>
    <phoneticPr fontId="8"/>
  </si>
  <si>
    <t>【処方内容】</t>
    <rPh sb="1" eb="3">
      <t>ショホウ</t>
    </rPh>
    <rPh sb="3" eb="5">
      <t>ナイヨウ</t>
    </rPh>
    <phoneticPr fontId="8"/>
  </si>
  <si>
    <t>⑩その他</t>
    <rPh sb="3" eb="4">
      <t>タ</t>
    </rPh>
    <phoneticPr fontId="8"/>
  </si>
  <si>
    <t>薬剤情報</t>
    <rPh sb="0" eb="2">
      <t>ヤクザイ</t>
    </rPh>
    <rPh sb="2" eb="4">
      <t>ジョウホウ</t>
    </rPh>
    <phoneticPr fontId="8"/>
  </si>
  <si>
    <t>看護</t>
    <rPh sb="0" eb="2">
      <t>カンゴ</t>
    </rPh>
    <phoneticPr fontId="8"/>
  </si>
  <si>
    <t>リハビリ</t>
    <phoneticPr fontId="8"/>
  </si>
  <si>
    <t>相談内容</t>
    <rPh sb="0" eb="2">
      <t>ソウダン</t>
    </rPh>
    <rPh sb="2" eb="4">
      <t>ナイヨウ</t>
    </rPh>
    <phoneticPr fontId="8"/>
  </si>
  <si>
    <t>担当者</t>
    <rPh sb="0" eb="3">
      <t>タントウシャ</t>
    </rPh>
    <phoneticPr fontId="8"/>
  </si>
  <si>
    <t>【注意点】</t>
    <rPh sb="1" eb="4">
      <t>チュウイテン</t>
    </rPh>
    <phoneticPr fontId="8"/>
  </si>
  <si>
    <t>項　目</t>
    <rPh sb="0" eb="1">
      <t>コウ</t>
    </rPh>
    <rPh sb="2" eb="3">
      <t>メ</t>
    </rPh>
    <phoneticPr fontId="8"/>
  </si>
  <si>
    <t>屋内</t>
    <phoneticPr fontId="8"/>
  </si>
  <si>
    <t>屋外</t>
    <phoneticPr fontId="8"/>
  </si>
  <si>
    <t>⑦歩行・移動</t>
    <rPh sb="1" eb="3">
      <t>ホコウ</t>
    </rPh>
    <rPh sb="4" eb="6">
      <t>イドウ</t>
    </rPh>
    <phoneticPr fontId="8"/>
  </si>
  <si>
    <t>⑥座位保持</t>
    <rPh sb="1" eb="3">
      <t>ザイ</t>
    </rPh>
    <rPh sb="3" eb="5">
      <t>ホジ</t>
    </rPh>
    <phoneticPr fontId="8"/>
  </si>
  <si>
    <t>⑤立位</t>
    <rPh sb="1" eb="3">
      <t>リツイ</t>
    </rPh>
    <phoneticPr fontId="8"/>
  </si>
  <si>
    <t>疾患名</t>
    <rPh sb="0" eb="2">
      <t>シッカン</t>
    </rPh>
    <rPh sb="2" eb="3">
      <t>メイ</t>
    </rPh>
    <phoneticPr fontId="8"/>
  </si>
  <si>
    <t>②動脈硬化性疾患</t>
    <rPh sb="1" eb="3">
      <t>ドウミャク</t>
    </rPh>
    <rPh sb="3" eb="6">
      <t>コウカセイ</t>
    </rPh>
    <rPh sb="6" eb="8">
      <t>シッカン</t>
    </rPh>
    <phoneticPr fontId="8"/>
  </si>
  <si>
    <t>③呼吸器疾患</t>
    <rPh sb="1" eb="4">
      <t>コキュウキ</t>
    </rPh>
    <rPh sb="4" eb="6">
      <t>シッカン</t>
    </rPh>
    <phoneticPr fontId="8"/>
  </si>
  <si>
    <t>④代謝性疾患</t>
    <rPh sb="1" eb="4">
      <t>タイシャセイ</t>
    </rPh>
    <rPh sb="4" eb="6">
      <t>シッカン</t>
    </rPh>
    <phoneticPr fontId="8"/>
  </si>
  <si>
    <t>⑤精神疾患</t>
    <rPh sb="1" eb="3">
      <t>セイシン</t>
    </rPh>
    <rPh sb="3" eb="5">
      <t>シッカン</t>
    </rPh>
    <phoneticPr fontId="8"/>
  </si>
  <si>
    <t>⑦骨筋加齢性疾患</t>
    <rPh sb="1" eb="2">
      <t>ホネ</t>
    </rPh>
    <rPh sb="2" eb="3">
      <t>キン</t>
    </rPh>
    <rPh sb="3" eb="5">
      <t>カレイ</t>
    </rPh>
    <rPh sb="5" eb="6">
      <t>セイ</t>
    </rPh>
    <rPh sb="6" eb="8">
      <t>シッカン</t>
    </rPh>
    <phoneticPr fontId="8"/>
  </si>
  <si>
    <t>⑧慢性炎症性疾患</t>
    <rPh sb="1" eb="3">
      <t>マンセイ</t>
    </rPh>
    <rPh sb="3" eb="6">
      <t>エンショウセイ</t>
    </rPh>
    <rPh sb="6" eb="8">
      <t>シッカン</t>
    </rPh>
    <phoneticPr fontId="8"/>
  </si>
  <si>
    <t>分類</t>
    <rPh sb="0" eb="2">
      <t>ブンルイ</t>
    </rPh>
    <phoneticPr fontId="8"/>
  </si>
  <si>
    <t>かかりつけ歯科医療機関</t>
    <rPh sb="5" eb="7">
      <t>シカ</t>
    </rPh>
    <rPh sb="7" eb="9">
      <t>イリョウ</t>
    </rPh>
    <rPh sb="9" eb="11">
      <t>キカン</t>
    </rPh>
    <phoneticPr fontId="8"/>
  </si>
  <si>
    <t>担当歯科医</t>
    <rPh sb="0" eb="2">
      <t>タントウ</t>
    </rPh>
    <rPh sb="2" eb="5">
      <t>シカイ</t>
    </rPh>
    <phoneticPr fontId="8"/>
  </si>
  <si>
    <t>記録日</t>
    <rPh sb="0" eb="2">
      <t>キロク</t>
    </rPh>
    <rPh sb="2" eb="3">
      <t>ビ</t>
    </rPh>
    <phoneticPr fontId="8"/>
  </si>
  <si>
    <t>①歯科口腔疾患</t>
    <rPh sb="1" eb="3">
      <t>シカ</t>
    </rPh>
    <rPh sb="3" eb="5">
      <t>コウクウ</t>
    </rPh>
    <rPh sb="5" eb="7">
      <t>シッカン</t>
    </rPh>
    <phoneticPr fontId="8"/>
  </si>
  <si>
    <t>かかりつけ薬局</t>
    <rPh sb="5" eb="7">
      <t>ヤッキョク</t>
    </rPh>
    <phoneticPr fontId="8"/>
  </si>
  <si>
    <t>担当薬剤師</t>
    <rPh sb="0" eb="2">
      <t>タントウ</t>
    </rPh>
    <rPh sb="2" eb="5">
      <t>ヤクザイシ</t>
    </rPh>
    <phoneticPr fontId="8"/>
  </si>
  <si>
    <t>通院</t>
    <rPh sb="0" eb="2">
      <t>ツウイン</t>
    </rPh>
    <phoneticPr fontId="8"/>
  </si>
  <si>
    <t>④その他</t>
    <rPh sb="3" eb="4">
      <t>タ</t>
    </rPh>
    <phoneticPr fontId="8"/>
  </si>
  <si>
    <t>排尿</t>
    <rPh sb="0" eb="2">
      <t>ハイニョウ</t>
    </rPh>
    <phoneticPr fontId="8"/>
  </si>
  <si>
    <t>排便</t>
    <rPh sb="0" eb="2">
      <t>ハイベン</t>
    </rPh>
    <phoneticPr fontId="8"/>
  </si>
  <si>
    <t>⑧金銭管理</t>
    <rPh sb="1" eb="3">
      <t>キンセン</t>
    </rPh>
    <rPh sb="3" eb="5">
      <t>カンリ</t>
    </rPh>
    <phoneticPr fontId="8"/>
  </si>
  <si>
    <t>生計中心者</t>
    <rPh sb="0" eb="2">
      <t>セイケイ</t>
    </rPh>
    <rPh sb="2" eb="5">
      <t>チュウシンシャ</t>
    </rPh>
    <phoneticPr fontId="8"/>
  </si>
  <si>
    <t>住居</t>
    <rPh sb="0" eb="2">
      <t>ジュウキョ</t>
    </rPh>
    <phoneticPr fontId="8"/>
  </si>
  <si>
    <t>居室</t>
    <rPh sb="0" eb="2">
      <t>キョシツ</t>
    </rPh>
    <phoneticPr fontId="8"/>
  </si>
  <si>
    <t>就寝</t>
    <phoneticPr fontId="8"/>
  </si>
  <si>
    <t>ﾄｲﾚ</t>
    <phoneticPr fontId="8"/>
  </si>
  <si>
    <t>浴室</t>
    <rPh sb="0" eb="2">
      <t>ヨクシツ</t>
    </rPh>
    <phoneticPr fontId="8"/>
  </si>
  <si>
    <t>玄関</t>
    <rPh sb="0" eb="2">
      <t>ゲンカン</t>
    </rPh>
    <phoneticPr fontId="8"/>
  </si>
  <si>
    <t>（品目</t>
    <rPh sb="1" eb="3">
      <t>ヒンモク</t>
    </rPh>
    <phoneticPr fontId="8"/>
  </si>
  <si>
    <t>居住環境</t>
    <rPh sb="0" eb="2">
      <t>キョジュウ</t>
    </rPh>
    <rPh sb="2" eb="4">
      <t>カンキョウ</t>
    </rPh>
    <phoneticPr fontId="8"/>
  </si>
  <si>
    <t>特別な医療</t>
    <rPh sb="0" eb="2">
      <t>トクベツ</t>
    </rPh>
    <rPh sb="3" eb="5">
      <t>イリョウ</t>
    </rPh>
    <phoneticPr fontId="8"/>
  </si>
  <si>
    <t>課題分析</t>
    <rPh sb="0" eb="2">
      <t>カダイ</t>
    </rPh>
    <rPh sb="2" eb="4">
      <t>ブンセキ</t>
    </rPh>
    <phoneticPr fontId="8"/>
  </si>
  <si>
    <t>内容</t>
    <rPh sb="0" eb="2">
      <t>ナイヨウ</t>
    </rPh>
    <phoneticPr fontId="8"/>
  </si>
  <si>
    <t>⑤</t>
    <phoneticPr fontId="8"/>
  </si>
  <si>
    <t>⑥</t>
    <phoneticPr fontId="8"/>
  </si>
  <si>
    <t>減</t>
    <rPh sb="0" eb="1">
      <t>ゲン</t>
    </rPh>
    <phoneticPr fontId="8"/>
  </si>
  <si>
    <t>医療⇔医療</t>
    <rPh sb="0" eb="2">
      <t>イリョウ</t>
    </rPh>
    <rPh sb="3" eb="5">
      <t>イリョウ</t>
    </rPh>
    <phoneticPr fontId="8"/>
  </si>
  <si>
    <t>医療⇔介護</t>
    <rPh sb="0" eb="2">
      <t>イリョウ</t>
    </rPh>
    <rPh sb="3" eb="5">
      <t>カイゴ</t>
    </rPh>
    <phoneticPr fontId="8"/>
  </si>
  <si>
    <t>かかりつけ医と訪問看護</t>
    <rPh sb="5" eb="6">
      <t>イ</t>
    </rPh>
    <rPh sb="7" eb="9">
      <t>ホウモン</t>
    </rPh>
    <rPh sb="9" eb="11">
      <t>カンゴ</t>
    </rPh>
    <phoneticPr fontId="8"/>
  </si>
  <si>
    <t>かかりつけ医と病院主治医</t>
    <rPh sb="5" eb="6">
      <t>イ</t>
    </rPh>
    <rPh sb="7" eb="9">
      <t>ビョウイン</t>
    </rPh>
    <rPh sb="9" eb="12">
      <t>シュジイ</t>
    </rPh>
    <phoneticPr fontId="8"/>
  </si>
  <si>
    <t>かかりつけ医と歯科医師</t>
    <rPh sb="5" eb="6">
      <t>イ</t>
    </rPh>
    <rPh sb="7" eb="9">
      <t>シカ</t>
    </rPh>
    <rPh sb="9" eb="11">
      <t>イシ</t>
    </rPh>
    <phoneticPr fontId="8"/>
  </si>
  <si>
    <t>かかりつけ医と薬剤師</t>
    <rPh sb="5" eb="6">
      <t>イ</t>
    </rPh>
    <rPh sb="7" eb="10">
      <t>ヤクザイシ</t>
    </rPh>
    <phoneticPr fontId="8"/>
  </si>
  <si>
    <t>ケアマネとかかりつけ医</t>
    <rPh sb="10" eb="11">
      <t>イ</t>
    </rPh>
    <phoneticPr fontId="8"/>
  </si>
  <si>
    <t>ケアマネと薬剤師</t>
    <rPh sb="5" eb="8">
      <t>ヤクザイシ</t>
    </rPh>
    <phoneticPr fontId="8"/>
  </si>
  <si>
    <t>ケアマネと訪問看護</t>
    <rPh sb="5" eb="7">
      <t>ホウモン</t>
    </rPh>
    <rPh sb="7" eb="9">
      <t>カンゴ</t>
    </rPh>
    <phoneticPr fontId="8"/>
  </si>
  <si>
    <t>ケアマネと歯科医師</t>
    <rPh sb="5" eb="8">
      <t>シカイ</t>
    </rPh>
    <rPh sb="8" eb="9">
      <t>シ</t>
    </rPh>
    <phoneticPr fontId="8"/>
  </si>
  <si>
    <t>改善維持の可能性</t>
    <rPh sb="0" eb="2">
      <t>カイゼン</t>
    </rPh>
    <rPh sb="2" eb="4">
      <t>イジ</t>
    </rPh>
    <rPh sb="5" eb="8">
      <t>カノウセイ</t>
    </rPh>
    <phoneticPr fontId="8"/>
  </si>
  <si>
    <t>食　事</t>
    <rPh sb="0" eb="1">
      <t>ショク</t>
    </rPh>
    <rPh sb="2" eb="3">
      <t>コト</t>
    </rPh>
    <phoneticPr fontId="8"/>
  </si>
  <si>
    <t>ｍ</t>
    <phoneticPr fontId="8"/>
  </si>
  <si>
    <t>ＢＭＩ</t>
    <phoneticPr fontId="8"/>
  </si>
  <si>
    <t>㎏</t>
    <phoneticPr fontId="8"/>
  </si>
  <si>
    <t>特記</t>
    <rPh sb="0" eb="2">
      <t>トッキ</t>
    </rPh>
    <phoneticPr fontId="8"/>
  </si>
  <si>
    <t>①食事形態</t>
    <rPh sb="1" eb="3">
      <t>ショクジ</t>
    </rPh>
    <rPh sb="3" eb="5">
      <t>ケイタイ</t>
    </rPh>
    <phoneticPr fontId="8"/>
  </si>
  <si>
    <t>⑤嗜好</t>
    <phoneticPr fontId="8"/>
  </si>
  <si>
    <t>ＡＤＬ</t>
    <phoneticPr fontId="8"/>
  </si>
  <si>
    <t>ＩＡＤＬ</t>
    <phoneticPr fontId="8"/>
  </si>
  <si>
    <t>⑨整容</t>
    <rPh sb="1" eb="3">
      <t>セイヨウ</t>
    </rPh>
    <phoneticPr fontId="8"/>
  </si>
  <si>
    <t>⑩更衣</t>
    <rPh sb="1" eb="3">
      <t>コウイ</t>
    </rPh>
    <phoneticPr fontId="8"/>
  </si>
  <si>
    <t>①掃除</t>
    <rPh sb="1" eb="3">
      <t>ソウジ</t>
    </rPh>
    <phoneticPr fontId="8"/>
  </si>
  <si>
    <t>③ゴミ出し</t>
    <phoneticPr fontId="8"/>
  </si>
  <si>
    <t>④洗濯</t>
    <rPh sb="1" eb="3">
      <t>センタク</t>
    </rPh>
    <phoneticPr fontId="8"/>
  </si>
  <si>
    <t>⑤調理</t>
    <rPh sb="1" eb="3">
      <t>チョウリ</t>
    </rPh>
    <phoneticPr fontId="8"/>
  </si>
  <si>
    <t>⑦外出</t>
    <rPh sb="1" eb="3">
      <t>ガイシュツ</t>
    </rPh>
    <phoneticPr fontId="8"/>
  </si>
  <si>
    <t>③薬管理</t>
    <rPh sb="1" eb="2">
      <t>クスリ</t>
    </rPh>
    <rPh sb="2" eb="4">
      <t>カンリ</t>
    </rPh>
    <phoneticPr fontId="8"/>
  </si>
  <si>
    <t>服薬の問題</t>
    <rPh sb="0" eb="2">
      <t>フクヤク</t>
    </rPh>
    <rPh sb="3" eb="5">
      <t>モンダイ</t>
    </rPh>
    <phoneticPr fontId="8"/>
  </si>
  <si>
    <t>担当機関</t>
    <rPh sb="0" eb="2">
      <t>タントウ</t>
    </rPh>
    <rPh sb="2" eb="4">
      <t>キカン</t>
    </rPh>
    <phoneticPr fontId="8"/>
  </si>
  <si>
    <t>医療情報</t>
    <phoneticPr fontId="8"/>
  </si>
  <si>
    <t>治療中の疾患</t>
    <rPh sb="0" eb="3">
      <t>チリョウチュウ</t>
    </rPh>
    <rPh sb="4" eb="6">
      <t>シッカン</t>
    </rPh>
    <phoneticPr fontId="8"/>
  </si>
  <si>
    <t>既往歴、その他</t>
    <rPh sb="0" eb="2">
      <t>キオウ</t>
    </rPh>
    <rPh sb="2" eb="3">
      <t>レキ</t>
    </rPh>
    <rPh sb="6" eb="7">
      <t>タ</t>
    </rPh>
    <phoneticPr fontId="8"/>
  </si>
  <si>
    <t>かかりつけ医</t>
    <rPh sb="5" eb="6">
      <t>イ</t>
    </rPh>
    <phoneticPr fontId="8"/>
  </si>
  <si>
    <t>疾患</t>
    <rPh sb="0" eb="2">
      <t>シッカン</t>
    </rPh>
    <phoneticPr fontId="8"/>
  </si>
  <si>
    <t>病態像（身体的）</t>
    <rPh sb="0" eb="2">
      <t>ビョウタイ</t>
    </rPh>
    <rPh sb="2" eb="3">
      <t>ゾウ</t>
    </rPh>
    <rPh sb="4" eb="7">
      <t>シンタイテキ</t>
    </rPh>
    <phoneticPr fontId="8"/>
  </si>
  <si>
    <t>病態像（精神的）</t>
    <rPh sb="0" eb="2">
      <t>ビョウタイ</t>
    </rPh>
    <rPh sb="2" eb="3">
      <t>ゾウ</t>
    </rPh>
    <rPh sb="4" eb="6">
      <t>セイシン</t>
    </rPh>
    <rPh sb="6" eb="7">
      <t>テキ</t>
    </rPh>
    <phoneticPr fontId="8"/>
  </si>
  <si>
    <t>⑥禁忌食品（ｱﾚﾙｷﾞｰ等）</t>
    <rPh sb="1" eb="3">
      <t>キンキ</t>
    </rPh>
    <rPh sb="3" eb="5">
      <t>ショクヒン</t>
    </rPh>
    <rPh sb="12" eb="13">
      <t>トウ</t>
    </rPh>
    <phoneticPr fontId="8"/>
  </si>
  <si>
    <t>【本人】</t>
    <phoneticPr fontId="8"/>
  </si>
  <si>
    <t>【家族】</t>
    <phoneticPr fontId="8"/>
  </si>
  <si>
    <t>★主治医</t>
    <rPh sb="1" eb="4">
      <t>シュジイ</t>
    </rPh>
    <phoneticPr fontId="8"/>
  </si>
  <si>
    <t>①加齢関係</t>
    <rPh sb="1" eb="3">
      <t>カレイ</t>
    </rPh>
    <rPh sb="3" eb="5">
      <t>カンケイ</t>
    </rPh>
    <phoneticPr fontId="8"/>
  </si>
  <si>
    <t>②循環器関連</t>
    <rPh sb="1" eb="4">
      <t>ジュンカンキ</t>
    </rPh>
    <rPh sb="4" eb="6">
      <t>カンレン</t>
    </rPh>
    <phoneticPr fontId="8"/>
  </si>
  <si>
    <t>⑤口腔、気道関連</t>
    <rPh sb="1" eb="3">
      <t>コウクウ</t>
    </rPh>
    <rPh sb="4" eb="6">
      <t>キドウ</t>
    </rPh>
    <rPh sb="6" eb="8">
      <t>カンレン</t>
    </rPh>
    <phoneticPr fontId="8"/>
  </si>
  <si>
    <t>⑥感染・炎症関連</t>
    <rPh sb="1" eb="3">
      <t>カンセン</t>
    </rPh>
    <rPh sb="4" eb="6">
      <t>エンショウ</t>
    </rPh>
    <rPh sb="6" eb="8">
      <t>カンレン</t>
    </rPh>
    <phoneticPr fontId="8"/>
  </si>
  <si>
    <t>⑦運動器関連</t>
    <rPh sb="1" eb="3">
      <t>ウンドウ</t>
    </rPh>
    <rPh sb="3" eb="4">
      <t>キ</t>
    </rPh>
    <rPh sb="4" eb="6">
      <t>カンレン</t>
    </rPh>
    <phoneticPr fontId="8"/>
  </si>
  <si>
    <t>⑧脳・感覚器関連</t>
    <rPh sb="1" eb="2">
      <t>ノウ</t>
    </rPh>
    <rPh sb="3" eb="6">
      <t>カンカクキ</t>
    </rPh>
    <rPh sb="6" eb="8">
      <t>カンレン</t>
    </rPh>
    <phoneticPr fontId="8"/>
  </si>
  <si>
    <t>⑨血液関連</t>
    <rPh sb="1" eb="3">
      <t>ケツエキ</t>
    </rPh>
    <rPh sb="3" eb="5">
      <t>カンレン</t>
    </rPh>
    <phoneticPr fontId="8"/>
  </si>
  <si>
    <t>①既往歴</t>
    <rPh sb="1" eb="3">
      <t>キオウ</t>
    </rPh>
    <rPh sb="3" eb="4">
      <t>レキ</t>
    </rPh>
    <phoneticPr fontId="8"/>
  </si>
  <si>
    <t>②意識状態</t>
    <rPh sb="1" eb="3">
      <t>イシキ</t>
    </rPh>
    <rPh sb="3" eb="5">
      <t>ジョウタイ</t>
    </rPh>
    <phoneticPr fontId="8"/>
  </si>
  <si>
    <t>③意欲・行動面</t>
    <rPh sb="1" eb="3">
      <t>イヨク</t>
    </rPh>
    <rPh sb="4" eb="6">
      <t>コウドウ</t>
    </rPh>
    <rPh sb="6" eb="7">
      <t>メン</t>
    </rPh>
    <phoneticPr fontId="8"/>
  </si>
  <si>
    <t>④感情・身体面</t>
    <rPh sb="1" eb="3">
      <t>カンジョウ</t>
    </rPh>
    <rPh sb="4" eb="6">
      <t>シンタイ</t>
    </rPh>
    <rPh sb="6" eb="7">
      <t>メン</t>
    </rPh>
    <phoneticPr fontId="8"/>
  </si>
  <si>
    <t>⑤認知機能面</t>
    <rPh sb="1" eb="3">
      <t>ニンチ</t>
    </rPh>
    <rPh sb="3" eb="5">
      <t>キノウ</t>
    </rPh>
    <rPh sb="5" eb="6">
      <t>メン</t>
    </rPh>
    <phoneticPr fontId="8"/>
  </si>
  <si>
    <t>⑥ＢＰＳＤ</t>
    <phoneticPr fontId="8"/>
  </si>
  <si>
    <t>⑦睡眠障害</t>
    <rPh sb="1" eb="3">
      <t>スイミン</t>
    </rPh>
    <rPh sb="3" eb="5">
      <t>ショウガイ</t>
    </rPh>
    <phoneticPr fontId="8"/>
  </si>
  <si>
    <t>⑧食欲</t>
    <rPh sb="1" eb="3">
      <t>ショクヨク</t>
    </rPh>
    <phoneticPr fontId="8"/>
  </si>
  <si>
    <t>⑨高次脳機能障害</t>
    <rPh sb="1" eb="3">
      <t>コウジ</t>
    </rPh>
    <rPh sb="3" eb="4">
      <t>ノウ</t>
    </rPh>
    <rPh sb="4" eb="6">
      <t>キノウ</t>
    </rPh>
    <rPh sb="6" eb="8">
      <t>ショウガイ</t>
    </rPh>
    <phoneticPr fontId="8"/>
  </si>
  <si>
    <t>⑩歯科関連</t>
    <rPh sb="1" eb="3">
      <t>シカ</t>
    </rPh>
    <rPh sb="3" eb="5">
      <t>カンレン</t>
    </rPh>
    <phoneticPr fontId="8"/>
  </si>
  <si>
    <t>⑪その他</t>
    <rPh sb="3" eb="4">
      <t>タ</t>
    </rPh>
    <phoneticPr fontId="8"/>
  </si>
  <si>
    <t>急性期対応が必要か、急変の可能性、悪化の恐れ、治療の必要性を判断・予測する</t>
    <rPh sb="0" eb="3">
      <t>キュウセイキ</t>
    </rPh>
    <rPh sb="3" eb="5">
      <t>タイオウ</t>
    </rPh>
    <rPh sb="6" eb="8">
      <t>ヒツヨウ</t>
    </rPh>
    <rPh sb="10" eb="12">
      <t>キュウヘン</t>
    </rPh>
    <rPh sb="13" eb="16">
      <t>カノウセイ</t>
    </rPh>
    <rPh sb="17" eb="19">
      <t>アッカ</t>
    </rPh>
    <rPh sb="20" eb="21">
      <t>オソ</t>
    </rPh>
    <rPh sb="23" eb="25">
      <t>チリョウ</t>
    </rPh>
    <rPh sb="26" eb="29">
      <t>ヒツヨウセイ</t>
    </rPh>
    <rPh sb="30" eb="32">
      <t>ハンダン</t>
    </rPh>
    <rPh sb="33" eb="35">
      <t>ヨソク</t>
    </rPh>
    <phoneticPr fontId="8"/>
  </si>
  <si>
    <t>【要約】</t>
  </si>
  <si>
    <t>【検査値】</t>
  </si>
  <si>
    <t>検査日</t>
  </si>
  <si>
    <t>　年　　月　　日</t>
  </si>
  <si>
    <t>　更新</t>
    <rPh sb="1" eb="3">
      <t>コウシン</t>
    </rPh>
    <phoneticPr fontId="8"/>
  </si>
  <si>
    <t>　その他</t>
    <rPh sb="3" eb="4">
      <t>タ</t>
    </rPh>
    <phoneticPr fontId="8"/>
  </si>
  <si>
    <t>　初回　</t>
    <rPh sb="1" eb="3">
      <t>ショカイ</t>
    </rPh>
    <phoneticPr fontId="8"/>
  </si>
  <si>
    <t>　区変</t>
    <rPh sb="1" eb="3">
      <t>クヘン</t>
    </rPh>
    <phoneticPr fontId="8"/>
  </si>
  <si>
    <t>　その他（</t>
    <rPh sb="3" eb="4">
      <t>タ</t>
    </rPh>
    <phoneticPr fontId="8"/>
  </si>
  <si>
    <t>　男</t>
    <rPh sb="1" eb="2">
      <t>オトコ</t>
    </rPh>
    <phoneticPr fontId="8"/>
  </si>
  <si>
    <t>　女</t>
    <rPh sb="1" eb="2">
      <t>オンナ</t>
    </rPh>
    <phoneticPr fontId="8"/>
  </si>
  <si>
    <t>　年金（</t>
    <rPh sb="1" eb="3">
      <t>ネンキン</t>
    </rPh>
    <phoneticPr fontId="8"/>
  </si>
  <si>
    <t>　その他（</t>
    <phoneticPr fontId="8"/>
  </si>
  <si>
    <t>　生活保護受給</t>
    <rPh sb="1" eb="3">
      <t>セイカツ</t>
    </rPh>
    <rPh sb="3" eb="5">
      <t>ホゴ</t>
    </rPh>
    <rPh sb="5" eb="7">
      <t>ジュキュウ</t>
    </rPh>
    <phoneticPr fontId="8"/>
  </si>
  <si>
    <t>特殊寝台　</t>
    <phoneticPr fontId="8"/>
  </si>
  <si>
    <t>　　　　</t>
    <phoneticPr fontId="8"/>
  </si>
  <si>
    <t>ベッド</t>
    <phoneticPr fontId="8"/>
  </si>
  <si>
    <t>　　</t>
    <phoneticPr fontId="8"/>
  </si>
  <si>
    <t xml:space="preserve">布団 </t>
    <phoneticPr fontId="8"/>
  </si>
  <si>
    <t xml:space="preserve"> 　一戸建（</t>
    <phoneticPr fontId="8"/>
  </si>
  <si>
    <t xml:space="preserve"> 　  持家 　  借家）</t>
    <phoneticPr fontId="8"/>
  </si>
  <si>
    <t>洋式</t>
    <phoneticPr fontId="8"/>
  </si>
  <si>
    <t>Ｐﾄｲﾚ</t>
    <phoneticPr fontId="8"/>
  </si>
  <si>
    <t>有</t>
    <phoneticPr fontId="8"/>
  </si>
  <si>
    <t>無</t>
    <phoneticPr fontId="8"/>
  </si>
  <si>
    <t>手すり</t>
    <phoneticPr fontId="8"/>
  </si>
  <si>
    <t>無</t>
    <rPh sb="0" eb="1">
      <t>ム</t>
    </rPh>
    <phoneticPr fontId="8"/>
  </si>
  <si>
    <t>（段差</t>
    <phoneticPr fontId="8"/>
  </si>
  <si>
    <t>無</t>
    <phoneticPr fontId="8"/>
  </si>
  <si>
    <t>　　　　</t>
    <phoneticPr fontId="8"/>
  </si>
  <si>
    <t>和式</t>
    <phoneticPr fontId="8"/>
  </si>
  <si>
    <t>据置式</t>
    <phoneticPr fontId="8"/>
  </si>
  <si>
    <t>（手すり</t>
    <phoneticPr fontId="8"/>
  </si>
  <si>
    <t xml:space="preserve"> </t>
    <phoneticPr fontId="8"/>
  </si>
  <si>
    <t>集合住宅（　   階）</t>
    <phoneticPr fontId="8"/>
  </si>
  <si>
    <t xml:space="preserve"> ｴﾚﾍﾞｰﾀｰ</t>
    <phoneticPr fontId="8"/>
  </si>
  <si>
    <t>入浴用品</t>
    <rPh sb="0" eb="2">
      <t>ニュウヨク</t>
    </rPh>
    <rPh sb="2" eb="4">
      <t>ヨウヒン</t>
    </rPh>
    <phoneticPr fontId="8"/>
  </si>
  <si>
    <t>手すり</t>
    <phoneticPr fontId="8"/>
  </si>
  <si>
    <t>段差</t>
    <phoneticPr fontId="8"/>
  </si>
  <si>
    <t>玄関以外の出入</t>
    <phoneticPr fontId="8"/>
  </si>
  <si>
    <t>悪性腫瘍</t>
    <phoneticPr fontId="8"/>
  </si>
  <si>
    <t>その他</t>
    <phoneticPr fontId="8"/>
  </si>
  <si>
    <t>心不全</t>
    <rPh sb="0" eb="3">
      <t>シンフゼン</t>
    </rPh>
    <phoneticPr fontId="8"/>
  </si>
  <si>
    <t>狭心症、心筋梗塞</t>
    <phoneticPr fontId="8"/>
  </si>
  <si>
    <t>腎不全</t>
    <phoneticPr fontId="8"/>
  </si>
  <si>
    <t>脳卒中</t>
    <phoneticPr fontId="8"/>
  </si>
  <si>
    <t>閉塞性動脈硬化</t>
    <phoneticPr fontId="8"/>
  </si>
  <si>
    <t>慢性閉塞性肺疾患</t>
    <phoneticPr fontId="8"/>
  </si>
  <si>
    <t>その他（</t>
    <phoneticPr fontId="8"/>
  </si>
  <si>
    <t>脂質異常症</t>
    <phoneticPr fontId="8"/>
  </si>
  <si>
    <t xml:space="preserve"> 高血圧</t>
    <phoneticPr fontId="8"/>
  </si>
  <si>
    <t xml:space="preserve"> 糖尿病</t>
    <phoneticPr fontId="8"/>
  </si>
  <si>
    <t xml:space="preserve"> 肥満</t>
    <phoneticPr fontId="8"/>
  </si>
  <si>
    <t xml:space="preserve"> その他</t>
  </si>
  <si>
    <t xml:space="preserve"> その他</t>
    <phoneticPr fontId="8"/>
  </si>
  <si>
    <t>認知症</t>
    <rPh sb="0" eb="3">
      <t>ニンチショウ</t>
    </rPh>
    <phoneticPr fontId="8"/>
  </si>
  <si>
    <t>うつ病、統合失調症</t>
    <rPh sb="2" eb="3">
      <t>ビョウ</t>
    </rPh>
    <rPh sb="4" eb="9">
      <t>トウゴウシッチョウショウ</t>
    </rPh>
    <phoneticPr fontId="8"/>
  </si>
  <si>
    <t>精神発達遅滞</t>
    <rPh sb="0" eb="2">
      <t>セイシン</t>
    </rPh>
    <rPh sb="2" eb="4">
      <t>ハッタツ</t>
    </rPh>
    <rPh sb="4" eb="6">
      <t>チタイ</t>
    </rPh>
    <phoneticPr fontId="8"/>
  </si>
  <si>
    <t>ALS</t>
    <phoneticPr fontId="8"/>
  </si>
  <si>
    <t>ﾊﾟｰｷﾝｿﾝ病関連疾患</t>
    <phoneticPr fontId="8"/>
  </si>
  <si>
    <t xml:space="preserve"> 脊髄小脳変性症</t>
    <phoneticPr fontId="8"/>
  </si>
  <si>
    <t>重症筋無力症</t>
    <phoneticPr fontId="8"/>
  </si>
  <si>
    <t xml:space="preserve"> 多発性硬化症</t>
    <phoneticPr fontId="8"/>
  </si>
  <si>
    <t>進行性筋ｼﾞｽﾄﾛﾌｨｰ</t>
    <phoneticPr fontId="8"/>
  </si>
  <si>
    <t>骨粗鬆症</t>
    <phoneticPr fontId="8"/>
  </si>
  <si>
    <t>ﾌﾚｲﾙ、ｻﾙｺﾍﾟﾆｱ</t>
    <phoneticPr fontId="8"/>
  </si>
  <si>
    <t>変形性関節症</t>
    <phoneticPr fontId="8"/>
  </si>
  <si>
    <t>後縦靭帯骨化症</t>
    <phoneticPr fontId="8"/>
  </si>
  <si>
    <t>脊柱管狭窄症</t>
    <phoneticPr fontId="8"/>
  </si>
  <si>
    <t>自己免疫性疾患</t>
    <phoneticPr fontId="8"/>
  </si>
  <si>
    <t xml:space="preserve"> 慢性感染症 </t>
    <phoneticPr fontId="8"/>
  </si>
  <si>
    <t>その他（</t>
    <phoneticPr fontId="8"/>
  </si>
  <si>
    <t>その他（</t>
    <phoneticPr fontId="8"/>
  </si>
  <si>
    <t>寝たきり</t>
    <phoneticPr fontId="8"/>
  </si>
  <si>
    <t>老衰</t>
    <phoneticPr fontId="8"/>
  </si>
  <si>
    <t>脈拍異常</t>
    <phoneticPr fontId="8"/>
  </si>
  <si>
    <t xml:space="preserve"> 浮腫</t>
    <phoneticPr fontId="8"/>
  </si>
  <si>
    <t xml:space="preserve"> 血圧ｺﾝﾄﾛｰﾙ不良</t>
    <phoneticPr fontId="8"/>
  </si>
  <si>
    <t xml:space="preserve"> その他（</t>
    <phoneticPr fontId="8"/>
  </si>
  <si>
    <t>安定性</t>
    <phoneticPr fontId="8"/>
  </si>
  <si>
    <t>低栄養</t>
    <rPh sb="0" eb="1">
      <t>テイ</t>
    </rPh>
    <rPh sb="1" eb="3">
      <t>エイヨウ</t>
    </rPh>
    <phoneticPr fontId="8"/>
  </si>
  <si>
    <t>脱水</t>
    <phoneticPr fontId="8"/>
  </si>
  <si>
    <t>褥瘡、皮膚関連</t>
    <phoneticPr fontId="8"/>
  </si>
  <si>
    <t>蜂窩織炎</t>
    <phoneticPr fontId="8"/>
  </si>
  <si>
    <t>異常な掻痒感</t>
    <phoneticPr fontId="8"/>
  </si>
  <si>
    <t>その他（</t>
    <phoneticPr fontId="8"/>
  </si>
  <si>
    <t>摂食嚥下障害</t>
    <phoneticPr fontId="8"/>
  </si>
  <si>
    <t>肺炎</t>
    <phoneticPr fontId="8"/>
  </si>
  <si>
    <t>呼吸異常</t>
    <phoneticPr fontId="8"/>
  </si>
  <si>
    <t>血痰.痰異常</t>
    <phoneticPr fontId="8"/>
  </si>
  <si>
    <t>疼痛</t>
    <phoneticPr fontId="8"/>
  </si>
  <si>
    <t>発熱</t>
    <phoneticPr fontId="8"/>
  </si>
  <si>
    <t>炎症反応高値</t>
    <phoneticPr fontId="8"/>
  </si>
  <si>
    <t>その他（</t>
    <phoneticPr fontId="8"/>
  </si>
  <si>
    <t>骨折（繰り返す）</t>
    <phoneticPr fontId="8"/>
  </si>
  <si>
    <t>運動麻痺</t>
    <phoneticPr fontId="8"/>
  </si>
  <si>
    <t>その他（</t>
    <phoneticPr fontId="8"/>
  </si>
  <si>
    <t>聴覚障害</t>
    <phoneticPr fontId="8"/>
  </si>
  <si>
    <t>視覚障害</t>
    <phoneticPr fontId="8"/>
  </si>
  <si>
    <t>言語障害</t>
    <phoneticPr fontId="8"/>
  </si>
  <si>
    <t>めまい</t>
    <phoneticPr fontId="8"/>
  </si>
  <si>
    <t>急性炎症</t>
    <phoneticPr fontId="8"/>
  </si>
  <si>
    <t>義歯不適合</t>
    <phoneticPr fontId="8"/>
  </si>
  <si>
    <t>その他（</t>
    <phoneticPr fontId="8"/>
  </si>
  <si>
    <t>出血</t>
    <phoneticPr fontId="8"/>
  </si>
  <si>
    <t>貧血</t>
    <phoneticPr fontId="8"/>
  </si>
  <si>
    <t>その他（</t>
    <phoneticPr fontId="8"/>
  </si>
  <si>
    <t>ｱﾙｺｰﾙ関連</t>
    <phoneticPr fontId="8"/>
  </si>
  <si>
    <t>幻覚・妄想状態</t>
    <phoneticPr fontId="8"/>
  </si>
  <si>
    <t>薬歴（抗精神病薬等）</t>
    <phoneticPr fontId="8"/>
  </si>
  <si>
    <t>抑うつ.不安.焦燥</t>
    <phoneticPr fontId="8"/>
  </si>
  <si>
    <t>（軽度）混濁（JCS）</t>
    <phoneticPr fontId="8"/>
  </si>
  <si>
    <t>譫妄</t>
    <phoneticPr fontId="8"/>
  </si>
  <si>
    <t>その他（</t>
    <phoneticPr fontId="8"/>
  </si>
  <si>
    <t>無気力.無関心</t>
    <phoneticPr fontId="8"/>
  </si>
  <si>
    <t>抑うつ</t>
    <phoneticPr fontId="8"/>
  </si>
  <si>
    <t>不安.焦燥</t>
    <phoneticPr fontId="8"/>
  </si>
  <si>
    <t>心気症状</t>
    <phoneticPr fontId="8"/>
  </si>
  <si>
    <t>記銘力障害</t>
    <phoneticPr fontId="8"/>
  </si>
  <si>
    <t>人格変化</t>
    <phoneticPr fontId="8"/>
  </si>
  <si>
    <t>見当識障害</t>
    <phoneticPr fontId="8"/>
  </si>
  <si>
    <t>失語.失認.失行</t>
    <phoneticPr fontId="8"/>
  </si>
  <si>
    <t>その他（</t>
    <phoneticPr fontId="8"/>
  </si>
  <si>
    <t>妄想</t>
    <phoneticPr fontId="8"/>
  </si>
  <si>
    <t>幻覚</t>
    <phoneticPr fontId="8"/>
  </si>
  <si>
    <t>多動、興奮、暴言・暴力、拒絶、徘徊、異食、脱抑制</t>
    <phoneticPr fontId="8"/>
  </si>
  <si>
    <t>不眠.過眠</t>
    <phoneticPr fontId="8"/>
  </si>
  <si>
    <t>睡眠覚醒ﾘｽﾞﾑ障害（昼夜逆転等）</t>
    <phoneticPr fontId="8"/>
  </si>
  <si>
    <t>ﾚﾑ睡眠行動障害</t>
    <phoneticPr fontId="8"/>
  </si>
  <si>
    <t>その他（</t>
    <phoneticPr fontId="8"/>
  </si>
  <si>
    <t>その他（</t>
    <phoneticPr fontId="8"/>
  </si>
  <si>
    <t>頭部外傷</t>
    <phoneticPr fontId="8"/>
  </si>
  <si>
    <t>脳血管障害</t>
    <phoneticPr fontId="8"/>
  </si>
  <si>
    <t>その他（</t>
    <phoneticPr fontId="8"/>
  </si>
  <si>
    <t>過食</t>
    <phoneticPr fontId="8"/>
  </si>
  <si>
    <t>小食</t>
    <phoneticPr fontId="8"/>
  </si>
  <si>
    <t>酸素療法</t>
    <phoneticPr fontId="8"/>
  </si>
  <si>
    <t>レスピレーター（人工呼吸器）</t>
    <phoneticPr fontId="8"/>
  </si>
  <si>
    <t>気管切開の処置</t>
    <phoneticPr fontId="8"/>
  </si>
  <si>
    <t>疼痛の管理</t>
    <phoneticPr fontId="8"/>
  </si>
  <si>
    <t>胃瘻、経管栄養</t>
    <phoneticPr fontId="8"/>
  </si>
  <si>
    <t>モニター測定（血圧・心拍・酸素飽和度等）</t>
    <phoneticPr fontId="8"/>
  </si>
  <si>
    <t>創傷の管理</t>
    <phoneticPr fontId="8"/>
  </si>
  <si>
    <t>褥瘡</t>
    <phoneticPr fontId="8"/>
  </si>
  <si>
    <t>創傷</t>
    <phoneticPr fontId="8"/>
  </si>
  <si>
    <t>あり</t>
    <phoneticPr fontId="8"/>
  </si>
  <si>
    <t>あり</t>
    <phoneticPr fontId="8"/>
  </si>
  <si>
    <t>あり</t>
    <phoneticPr fontId="8"/>
  </si>
  <si>
    <t>あり</t>
    <phoneticPr fontId="8"/>
  </si>
  <si>
    <t>下痢.嘔気.嘔吐</t>
    <phoneticPr fontId="8"/>
  </si>
  <si>
    <t>安定</t>
  </si>
  <si>
    <t>★</t>
  </si>
  <si>
    <t>　</t>
  </si>
  <si>
    <t>○</t>
  </si>
  <si>
    <t>改善</t>
  </si>
  <si>
    <t>維持</t>
  </si>
  <si>
    <t>悪化</t>
  </si>
  <si>
    <t>有</t>
  </si>
  <si>
    <r>
      <t>⑦体重増減</t>
    </r>
    <r>
      <rPr>
        <sz val="8"/>
        <rFont val="HG丸ｺﾞｼｯｸM-PRO"/>
        <family val="3"/>
        <charset val="128"/>
      </rPr>
      <t>（半年で2ｋｇ以上）</t>
    </r>
    <rPh sb="1" eb="3">
      <t>タイジュウ</t>
    </rPh>
    <rPh sb="3" eb="5">
      <t>ゾウゲン</t>
    </rPh>
    <rPh sb="6" eb="8">
      <t>ハントシ</t>
    </rPh>
    <rPh sb="12" eb="14">
      <t>イジョウ</t>
    </rPh>
    <phoneticPr fontId="8"/>
  </si>
  <si>
    <t>一部</t>
    <rPh sb="0" eb="2">
      <t>イチブ</t>
    </rPh>
    <phoneticPr fontId="8"/>
  </si>
  <si>
    <t>なし</t>
    <phoneticPr fontId="8"/>
  </si>
  <si>
    <t>なし</t>
    <phoneticPr fontId="8"/>
  </si>
  <si>
    <t>なし</t>
    <phoneticPr fontId="8"/>
  </si>
  <si>
    <t>ケアマネとリハ職</t>
    <rPh sb="7" eb="8">
      <t>ショク</t>
    </rPh>
    <phoneticPr fontId="8"/>
  </si>
  <si>
    <t>ケアマネと栄養士</t>
    <rPh sb="5" eb="8">
      <t>エイヨウシ</t>
    </rPh>
    <phoneticPr fontId="8"/>
  </si>
  <si>
    <t>②義歯の使用</t>
    <rPh sb="1" eb="3">
      <t>ギシ</t>
    </rPh>
    <rPh sb="4" eb="6">
      <t>シヨウ</t>
    </rPh>
    <phoneticPr fontId="8"/>
  </si>
  <si>
    <t>【口腔ケア等の注意点】</t>
    <rPh sb="5" eb="6">
      <t>トウ</t>
    </rPh>
    <phoneticPr fontId="8"/>
  </si>
  <si>
    <t>総合的課題</t>
    <rPh sb="0" eb="3">
      <t>ソウゴウテキ</t>
    </rPh>
    <rPh sb="3" eb="5">
      <t>カダイ</t>
    </rPh>
    <phoneticPr fontId="8"/>
  </si>
  <si>
    <t>【感染症等】</t>
    <phoneticPr fontId="8"/>
  </si>
  <si>
    <t>【特記】</t>
    <rPh sb="1" eb="3">
      <t>トッキ</t>
    </rPh>
    <phoneticPr fontId="8"/>
  </si>
  <si>
    <t>②整理整頓、物品の管理</t>
    <phoneticPr fontId="8"/>
  </si>
  <si>
    <t>PT</t>
  </si>
  <si>
    <t>トータルケアアセスメントシート　ＮＯ.4</t>
    <phoneticPr fontId="8"/>
  </si>
  <si>
    <t>トータルケアアセスメントシート　ＮＯ.3</t>
    <phoneticPr fontId="8"/>
  </si>
  <si>
    <t>トータルケアアセスメントシート　ＮＯ.2</t>
    <phoneticPr fontId="8"/>
  </si>
  <si>
    <t>ﾚｽﾄﾚｽﾚｯｸﾞｽ（むずむず脚症候群 ）</t>
    <phoneticPr fontId="8"/>
  </si>
  <si>
    <t>社保</t>
    <rPh sb="0" eb="2">
      <t>シャホ</t>
    </rPh>
    <phoneticPr fontId="8"/>
  </si>
  <si>
    <t>国保</t>
    <rPh sb="0" eb="2">
      <t>コクホ</t>
    </rPh>
    <phoneticPr fontId="8"/>
  </si>
  <si>
    <t>後期</t>
    <rPh sb="0" eb="2">
      <t>コウキ</t>
    </rPh>
    <phoneticPr fontId="8"/>
  </si>
  <si>
    <t>無</t>
  </si>
  <si>
    <t>阻害要因番号</t>
    <rPh sb="0" eb="2">
      <t>ソガイ</t>
    </rPh>
    <rPh sb="2" eb="4">
      <t>ヨウイン</t>
    </rPh>
    <rPh sb="4" eb="6">
      <t>バンゴウ</t>
    </rPh>
    <phoneticPr fontId="8"/>
  </si>
  <si>
    <t>負担割合</t>
    <rPh sb="0" eb="2">
      <t>フタン</t>
    </rPh>
    <rPh sb="2" eb="4">
      <t>ワリアイ</t>
    </rPh>
    <phoneticPr fontId="8"/>
  </si>
  <si>
    <t>割</t>
    <rPh sb="0" eb="1">
      <t>ワリ</t>
    </rPh>
    <phoneticPr fontId="8"/>
  </si>
  <si>
    <t>主食</t>
    <rPh sb="0" eb="2">
      <t>シュショク</t>
    </rPh>
    <phoneticPr fontId="8"/>
  </si>
  <si>
    <t>副食</t>
    <rPh sb="0" eb="2">
      <t>フクショク</t>
    </rPh>
    <phoneticPr fontId="8"/>
  </si>
  <si>
    <t>ｶﾃｰﾃﾙ</t>
    <phoneticPr fontId="8"/>
  </si>
  <si>
    <t>トイレ</t>
    <phoneticPr fontId="8"/>
  </si>
  <si>
    <t>オムツ</t>
    <phoneticPr fontId="8"/>
  </si>
  <si>
    <t>尿取り</t>
    <rPh sb="0" eb="2">
      <t>ニョウト</t>
    </rPh>
    <phoneticPr fontId="8"/>
  </si>
  <si>
    <t>ﾘﾊﾊﾟﾝ</t>
    <phoneticPr fontId="8"/>
  </si>
  <si>
    <t>薬の管理</t>
    <rPh sb="0" eb="1">
      <t>クスリ</t>
    </rPh>
    <rPh sb="2" eb="4">
      <t>カンリ</t>
    </rPh>
    <phoneticPr fontId="8"/>
  </si>
  <si>
    <t>家族の協力</t>
    <rPh sb="0" eb="2">
      <t>カゾク</t>
    </rPh>
    <rPh sb="3" eb="5">
      <t>キョウリョク</t>
    </rPh>
    <phoneticPr fontId="8"/>
  </si>
  <si>
    <t>服用状況</t>
    <rPh sb="0" eb="2">
      <t>フクヨウ</t>
    </rPh>
    <rPh sb="2" eb="4">
      <t>ジョウキョウ</t>
    </rPh>
    <phoneticPr fontId="8"/>
  </si>
  <si>
    <t>医療機関数</t>
    <rPh sb="0" eb="2">
      <t>イリョウ</t>
    </rPh>
    <rPh sb="2" eb="4">
      <t>キカン</t>
    </rPh>
    <rPh sb="4" eb="5">
      <t>スウ</t>
    </rPh>
    <phoneticPr fontId="8"/>
  </si>
  <si>
    <t>内服数（種類）</t>
    <rPh sb="0" eb="2">
      <t>ナイフク</t>
    </rPh>
    <rPh sb="2" eb="3">
      <t>カズ</t>
    </rPh>
    <rPh sb="4" eb="6">
      <t>シュルイ</t>
    </rPh>
    <phoneticPr fontId="8"/>
  </si>
  <si>
    <t>薬物アレルギー</t>
    <rPh sb="0" eb="2">
      <t>ヤクブツ</t>
    </rPh>
    <phoneticPr fontId="8"/>
  </si>
  <si>
    <t xml:space="preserve">           </t>
    <phoneticPr fontId="8"/>
  </si>
  <si>
    <t xml:space="preserve">          </t>
    <phoneticPr fontId="8"/>
  </si>
  <si>
    <t>＊訓練への意欲</t>
    <phoneticPr fontId="8"/>
  </si>
  <si>
    <t>①課　題</t>
    <rPh sb="1" eb="2">
      <t>カ</t>
    </rPh>
    <rPh sb="3" eb="4">
      <t>ダイ</t>
    </rPh>
    <phoneticPr fontId="8"/>
  </si>
  <si>
    <t>②リハの目的</t>
    <rPh sb="4" eb="6">
      <t>モクテキ</t>
    </rPh>
    <phoneticPr fontId="8"/>
  </si>
  <si>
    <t>③改善の見通し</t>
    <rPh sb="1" eb="3">
      <t>カイゼン</t>
    </rPh>
    <rPh sb="4" eb="6">
      <t>ミトオ</t>
    </rPh>
    <phoneticPr fontId="8"/>
  </si>
  <si>
    <t>④リハの内容</t>
    <rPh sb="4" eb="6">
      <t>ナイヨウ</t>
    </rPh>
    <phoneticPr fontId="8"/>
  </si>
  <si>
    <t>⑤装具や注意点</t>
    <rPh sb="1" eb="3">
      <t>ソウグ</t>
    </rPh>
    <rPh sb="4" eb="7">
      <t>チュウイテン</t>
    </rPh>
    <phoneticPr fontId="8"/>
  </si>
  <si>
    <t>トータルケアアセスメントシート　ＮＯ.5</t>
    <phoneticPr fontId="8"/>
  </si>
  <si>
    <t>口腔乾燥</t>
    <rPh sb="2" eb="4">
      <t>カンソウ</t>
    </rPh>
    <phoneticPr fontId="8"/>
  </si>
  <si>
    <t>③受診の必要性</t>
    <phoneticPr fontId="8"/>
  </si>
  <si>
    <t>カテーテル（ｺﾝﾄﾞｰﾑｶﾃｰﾃﾙ、留置ｶﾃｰﾃﾙ、ｳﾛｽﾄｰﾏ等）</t>
    <phoneticPr fontId="8"/>
  </si>
  <si>
    <t>ストーマの処置（人工肛門）</t>
    <phoneticPr fontId="8"/>
  </si>
  <si>
    <t>（過去14日間以内に受けた医療）</t>
    <phoneticPr fontId="8"/>
  </si>
  <si>
    <t>透析</t>
    <phoneticPr fontId="8"/>
  </si>
  <si>
    <t>中心静脈栄養</t>
    <phoneticPr fontId="8"/>
  </si>
  <si>
    <t>点滴の管理</t>
    <rPh sb="0" eb="2">
      <t>テンテキ</t>
    </rPh>
    <rPh sb="3" eb="5">
      <t>カンリ</t>
    </rPh>
    <phoneticPr fontId="8"/>
  </si>
  <si>
    <t>不明</t>
    <rPh sb="0" eb="2">
      <t>フメイ</t>
    </rPh>
    <phoneticPr fontId="8"/>
  </si>
  <si>
    <t>良</t>
    <rPh sb="0" eb="1">
      <t>リョウ</t>
    </rPh>
    <phoneticPr fontId="8"/>
  </si>
  <si>
    <t>悪</t>
    <rPh sb="0" eb="1">
      <t>ワル</t>
    </rPh>
    <phoneticPr fontId="8"/>
  </si>
  <si>
    <t>3以上</t>
    <rPh sb="1" eb="3">
      <t>イジョウ</t>
    </rPh>
    <phoneticPr fontId="8"/>
  </si>
  <si>
    <t>【服薬の注意点】</t>
    <phoneticPr fontId="8"/>
  </si>
  <si>
    <t>Ｐﾄｲﾚ</t>
    <phoneticPr fontId="8"/>
  </si>
  <si>
    <t>かかりつけ医と栄養士</t>
    <phoneticPr fontId="8"/>
  </si>
  <si>
    <t>かかりつけ医とリハ職</t>
    <rPh sb="9" eb="10">
      <t>ショク</t>
    </rPh>
    <phoneticPr fontId="8"/>
  </si>
  <si>
    <t>連携の必要性</t>
    <rPh sb="0" eb="2">
      <t>レンケイ</t>
    </rPh>
    <rPh sb="3" eb="6">
      <t>ヒツヨウセイ</t>
    </rPh>
    <phoneticPr fontId="8"/>
  </si>
  <si>
    <t>連携の有無</t>
    <rPh sb="0" eb="2">
      <t>レンケイ</t>
    </rPh>
    <rPh sb="3" eb="5">
      <t>ウム</t>
    </rPh>
    <phoneticPr fontId="8"/>
  </si>
  <si>
    <t>連携先</t>
    <rPh sb="0" eb="2">
      <t>レンケイ</t>
    </rPh>
    <rPh sb="2" eb="3">
      <t>サキ</t>
    </rPh>
    <phoneticPr fontId="8"/>
  </si>
  <si>
    <t>睡眠障害</t>
    <rPh sb="0" eb="2">
      <t>スイミン</t>
    </rPh>
    <rPh sb="2" eb="4">
      <t>ショウガイ</t>
    </rPh>
    <phoneticPr fontId="24"/>
  </si>
  <si>
    <t>入院時情報提供シート　（　介護支援専門員　⇒　医療機関　）</t>
    <rPh sb="0" eb="2">
      <t>ニュウイン</t>
    </rPh>
    <rPh sb="2" eb="3">
      <t>ジ</t>
    </rPh>
    <rPh sb="3" eb="5">
      <t>ジョウホウ</t>
    </rPh>
    <rPh sb="5" eb="7">
      <t>テイキョウ</t>
    </rPh>
    <rPh sb="13" eb="15">
      <t>カイゴ</t>
    </rPh>
    <rPh sb="15" eb="17">
      <t>シエン</t>
    </rPh>
    <rPh sb="17" eb="20">
      <t>センモンイン</t>
    </rPh>
    <rPh sb="23" eb="25">
      <t>イリョウ</t>
    </rPh>
    <rPh sb="25" eb="27">
      <t>キカン</t>
    </rPh>
    <phoneticPr fontId="24"/>
  </si>
  <si>
    <t>　　　　　　　　　　　　　</t>
    <phoneticPr fontId="24"/>
  </si>
  <si>
    <t>（情報提供日）</t>
    <rPh sb="1" eb="3">
      <t>ジョウホウ</t>
    </rPh>
    <rPh sb="3" eb="5">
      <t>テイキョウ</t>
    </rPh>
    <rPh sb="5" eb="6">
      <t>ビ</t>
    </rPh>
    <phoneticPr fontId="24"/>
  </si>
  <si>
    <t>年</t>
    <rPh sb="0" eb="1">
      <t>ネン</t>
    </rPh>
    <phoneticPr fontId="24"/>
  </si>
  <si>
    <t>月</t>
    <rPh sb="0" eb="1">
      <t>ツキ</t>
    </rPh>
    <phoneticPr fontId="24"/>
  </si>
  <si>
    <t>１・利用者（患者）基本情報について</t>
    <rPh sb="2" eb="5">
      <t>リヨウシャ</t>
    </rPh>
    <rPh sb="6" eb="8">
      <t>カンジャ</t>
    </rPh>
    <rPh sb="9" eb="11">
      <t>キホン</t>
    </rPh>
    <rPh sb="11" eb="13">
      <t>ジョウホウ</t>
    </rPh>
    <phoneticPr fontId="24"/>
  </si>
  <si>
    <t>氏名</t>
    <rPh sb="0" eb="2">
      <t>シメイ</t>
    </rPh>
    <phoneticPr fontId="24"/>
  </si>
  <si>
    <t>性別</t>
    <rPh sb="0" eb="2">
      <t>セイベツ</t>
    </rPh>
    <phoneticPr fontId="24"/>
  </si>
  <si>
    <t>生年月日</t>
    <rPh sb="0" eb="2">
      <t>セイネン</t>
    </rPh>
    <rPh sb="2" eb="4">
      <t>ガッピ</t>
    </rPh>
    <phoneticPr fontId="24"/>
  </si>
  <si>
    <t>日</t>
    <rPh sb="0" eb="1">
      <t>ヒ</t>
    </rPh>
    <phoneticPr fontId="24"/>
  </si>
  <si>
    <t>歳</t>
    <rPh sb="0" eb="1">
      <t>サイ</t>
    </rPh>
    <phoneticPr fontId="24"/>
  </si>
  <si>
    <t>住所(施設名）</t>
    <rPh sb="0" eb="2">
      <t>ジュウショ</t>
    </rPh>
    <rPh sb="3" eb="5">
      <t>シセツ</t>
    </rPh>
    <rPh sb="5" eb="6">
      <t>メイ</t>
    </rPh>
    <phoneticPr fontId="24"/>
  </si>
  <si>
    <t>電話番号</t>
    <rPh sb="0" eb="2">
      <t>デンワ</t>
    </rPh>
    <rPh sb="2" eb="4">
      <t>バンゴウ</t>
    </rPh>
    <phoneticPr fontId="24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</si>
  <si>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24"/>
  </si>
  <si>
    <t>担当ＣＭ</t>
    <rPh sb="0" eb="2">
      <t>タントウ</t>
    </rPh>
    <phoneticPr fontId="24"/>
  </si>
  <si>
    <t>介護保険</t>
    <rPh sb="0" eb="2">
      <t>カイゴ</t>
    </rPh>
    <rPh sb="2" eb="4">
      <t>ホケン</t>
    </rPh>
    <phoneticPr fontId="24"/>
  </si>
  <si>
    <t>負担割合：</t>
    <rPh sb="0" eb="2">
      <t>フタン</t>
    </rPh>
    <rPh sb="2" eb="4">
      <t>ワリアイ</t>
    </rPh>
    <phoneticPr fontId="24"/>
  </si>
  <si>
    <t>割</t>
    <rPh sb="0" eb="1">
      <t>ワリ</t>
    </rPh>
    <phoneticPr fontId="24"/>
  </si>
  <si>
    <t>認定期間：</t>
    <rPh sb="0" eb="2">
      <t>ニンテイ</t>
    </rPh>
    <rPh sb="2" eb="4">
      <t>キカン</t>
    </rPh>
    <phoneticPr fontId="24"/>
  </si>
  <si>
    <t>～</t>
    <phoneticPr fontId="24"/>
  </si>
  <si>
    <t>障害認定</t>
    <rPh sb="0" eb="2">
      <t>ショウガイ</t>
    </rPh>
    <rPh sb="2" eb="4">
      <t>ニンテイ</t>
    </rPh>
    <phoneticPr fontId="24"/>
  </si>
  <si>
    <t>その他（</t>
    <rPh sb="2" eb="3">
      <t>タ</t>
    </rPh>
    <phoneticPr fontId="24"/>
  </si>
  <si>
    <t>）</t>
    <phoneticPr fontId="24"/>
  </si>
  <si>
    <t>収入状況</t>
    <rPh sb="0" eb="2">
      <t>シュウニュウ</t>
    </rPh>
    <rPh sb="2" eb="4">
      <t>ジョウキョウ</t>
    </rPh>
    <phoneticPr fontId="24"/>
  </si>
  <si>
    <t>(家族構成）★印ＫＰ</t>
    <rPh sb="1" eb="3">
      <t>カゾク</t>
    </rPh>
    <rPh sb="3" eb="5">
      <t>コウセイ</t>
    </rPh>
    <rPh sb="7" eb="8">
      <t>イン</t>
    </rPh>
    <phoneticPr fontId="24"/>
  </si>
  <si>
    <t>（生活歴）</t>
    <rPh sb="1" eb="3">
      <t>セイカツ</t>
    </rPh>
    <rPh sb="3" eb="4">
      <t>レキ</t>
    </rPh>
    <phoneticPr fontId="24"/>
  </si>
  <si>
    <t>２・家族の情報について</t>
    <rPh sb="2" eb="4">
      <t>カゾク</t>
    </rPh>
    <rPh sb="5" eb="7">
      <t>ジョウホウ</t>
    </rPh>
    <phoneticPr fontId="24"/>
  </si>
  <si>
    <t>①連絡先</t>
    <rPh sb="1" eb="3">
      <t>レンラク</t>
    </rPh>
    <rPh sb="3" eb="4">
      <t>サキ</t>
    </rPh>
    <phoneticPr fontId="24"/>
  </si>
  <si>
    <t>続柄</t>
    <rPh sb="0" eb="2">
      <t>ゾクガラ</t>
    </rPh>
    <phoneticPr fontId="24"/>
  </si>
  <si>
    <t>連絡先</t>
    <rPh sb="0" eb="3">
      <t>レンラクサキ</t>
    </rPh>
    <phoneticPr fontId="24"/>
  </si>
  <si>
    <t>（自宅）</t>
    <rPh sb="1" eb="3">
      <t>ジタク</t>
    </rPh>
    <phoneticPr fontId="24"/>
  </si>
  <si>
    <t>（携帯）</t>
    <rPh sb="1" eb="3">
      <t>ケイタイ</t>
    </rPh>
    <phoneticPr fontId="24"/>
  </si>
  <si>
    <t>住所</t>
    <rPh sb="0" eb="2">
      <t>ジュウショ</t>
    </rPh>
    <phoneticPr fontId="24"/>
  </si>
  <si>
    <t>②連絡先</t>
    <rPh sb="1" eb="3">
      <t>レンラク</t>
    </rPh>
    <rPh sb="3" eb="4">
      <t>サキ</t>
    </rPh>
    <phoneticPr fontId="24"/>
  </si>
  <si>
    <t>３・身体・生活機能の状況/療養生活上の課題について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7">
      <t>セイカツ</t>
    </rPh>
    <rPh sb="17" eb="18">
      <t>ウエ</t>
    </rPh>
    <rPh sb="19" eb="21">
      <t>カダイ</t>
    </rPh>
    <phoneticPr fontId="24"/>
  </si>
  <si>
    <t>移動方法</t>
    <phoneticPr fontId="24"/>
  </si>
  <si>
    <t>食事</t>
  </si>
  <si>
    <t>動作</t>
    <rPh sb="0" eb="2">
      <t>ドウサ</t>
    </rPh>
    <phoneticPr fontId="24"/>
  </si>
  <si>
    <t>形態</t>
    <rPh sb="0" eb="2">
      <t>ケイタイ</t>
    </rPh>
    <phoneticPr fontId="24"/>
  </si>
  <si>
    <t>主食</t>
    <rPh sb="0" eb="2">
      <t>シュショク</t>
    </rPh>
    <phoneticPr fontId="24"/>
  </si>
  <si>
    <t>（</t>
    <phoneticPr fontId="24"/>
  </si>
  <si>
    <t>副食</t>
    <rPh sb="0" eb="2">
      <t>フクショク</t>
    </rPh>
    <phoneticPr fontId="24"/>
  </si>
  <si>
    <t>口腔ケア</t>
    <phoneticPr fontId="24"/>
  </si>
  <si>
    <t>入浴方法</t>
    <rPh sb="2" eb="4">
      <t>ホウホウ</t>
    </rPh>
    <phoneticPr fontId="24"/>
  </si>
  <si>
    <t>排泄</t>
    <phoneticPr fontId="24"/>
  </si>
  <si>
    <t>認知症状</t>
  </si>
  <si>
    <t>４・お薬について　※必要に応じて、「お薬手帳（コピー）」を添付</t>
    <rPh sb="3" eb="4">
      <t>クスリ</t>
    </rPh>
    <rPh sb="10" eb="12">
      <t>ヒツヨウ</t>
    </rPh>
    <rPh sb="13" eb="14">
      <t>オウ</t>
    </rPh>
    <rPh sb="19" eb="20">
      <t>クスリ</t>
    </rPh>
    <rPh sb="20" eb="22">
      <t>テチョウ</t>
    </rPh>
    <rPh sb="29" eb="31">
      <t>テンプ</t>
    </rPh>
    <phoneticPr fontId="24"/>
  </si>
  <si>
    <t>内服薬</t>
    <rPh sb="0" eb="2">
      <t>ナイフク</t>
    </rPh>
    <rPh sb="2" eb="3">
      <t>ヤク</t>
    </rPh>
    <phoneticPr fontId="24"/>
  </si>
  <si>
    <t>薬剤管理　</t>
    <phoneticPr fontId="24"/>
  </si>
  <si>
    <t>アレルギー
有無　</t>
    <phoneticPr fontId="24"/>
  </si>
  <si>
    <t>５・かかりつけ医について</t>
    <rPh sb="7" eb="8">
      <t>イ</t>
    </rPh>
    <phoneticPr fontId="24"/>
  </si>
  <si>
    <t>医療機関名</t>
    <rPh sb="0" eb="4">
      <t>イリョウキカン</t>
    </rPh>
    <rPh sb="4" eb="5">
      <t>メイ</t>
    </rPh>
    <phoneticPr fontId="24"/>
  </si>
  <si>
    <t>医師名</t>
    <rPh sb="0" eb="2">
      <t>イシ</t>
    </rPh>
    <rPh sb="2" eb="3">
      <t>メイ</t>
    </rPh>
    <phoneticPr fontId="24"/>
  </si>
  <si>
    <t>６．サービス利用状況</t>
    <rPh sb="6" eb="8">
      <t>リヨウ</t>
    </rPh>
    <rPh sb="8" eb="10">
      <t>ジョウキョウ</t>
    </rPh>
    <phoneticPr fontId="24"/>
  </si>
  <si>
    <t>①</t>
    <phoneticPr fontId="8"/>
  </si>
  <si>
    <t>A1</t>
    <phoneticPr fontId="8"/>
  </si>
  <si>
    <t>A2</t>
    <phoneticPr fontId="8"/>
  </si>
  <si>
    <t>B1</t>
    <phoneticPr fontId="8"/>
  </si>
  <si>
    <t>B2</t>
    <phoneticPr fontId="8"/>
  </si>
  <si>
    <t>C1</t>
    <phoneticPr fontId="8"/>
  </si>
  <si>
    <t>C2</t>
    <phoneticPr fontId="8"/>
  </si>
  <si>
    <t>J1</t>
    <phoneticPr fontId="8"/>
  </si>
  <si>
    <t>J2</t>
    <phoneticPr fontId="8"/>
  </si>
  <si>
    <t>自立</t>
    <rPh sb="0" eb="2">
      <t>ジリツ</t>
    </rPh>
    <phoneticPr fontId="8"/>
  </si>
  <si>
    <t>②</t>
    <phoneticPr fontId="8"/>
  </si>
  <si>
    <t>冷暖房</t>
    <rPh sb="0" eb="3">
      <t>レイダンボウ</t>
    </rPh>
    <phoneticPr fontId="8"/>
  </si>
  <si>
    <t>段差</t>
    <rPh sb="0" eb="2">
      <t>ダンサ</t>
    </rPh>
    <phoneticPr fontId="8"/>
  </si>
  <si>
    <t>地域の支援者</t>
    <rPh sb="0" eb="2">
      <t>チイキ</t>
    </rPh>
    <rPh sb="3" eb="6">
      <t>シエンシャ</t>
    </rPh>
    <phoneticPr fontId="8"/>
  </si>
  <si>
    <t>公共交通機関利用（送迎支援含む）</t>
    <rPh sb="0" eb="2">
      <t>コウキョウ</t>
    </rPh>
    <rPh sb="2" eb="4">
      <t>コウツウ</t>
    </rPh>
    <rPh sb="4" eb="6">
      <t>キカン</t>
    </rPh>
    <rPh sb="6" eb="8">
      <t>リヨウ</t>
    </rPh>
    <rPh sb="9" eb="11">
      <t>ソウゲイ</t>
    </rPh>
    <rPh sb="11" eb="13">
      <t>シエン</t>
    </rPh>
    <rPh sb="13" eb="14">
      <t>フク</t>
    </rPh>
    <phoneticPr fontId="8"/>
  </si>
  <si>
    <t>⑥</t>
    <phoneticPr fontId="8"/>
  </si>
  <si>
    <t>⑦</t>
    <phoneticPr fontId="8"/>
  </si>
  <si>
    <t>コミュニケーションの支障</t>
    <rPh sb="10" eb="12">
      <t>シショウ</t>
    </rPh>
    <phoneticPr fontId="8"/>
  </si>
  <si>
    <t xml:space="preserve">直近3か月内の経過と　　注意点
※生活状況についても記載する
</t>
    <rPh sb="0" eb="2">
      <t>チョッキン</t>
    </rPh>
    <rPh sb="4" eb="5">
      <t>ゲツ</t>
    </rPh>
    <rPh sb="5" eb="6">
      <t>ナイ</t>
    </rPh>
    <rPh sb="17" eb="19">
      <t>セイカツ</t>
    </rPh>
    <rPh sb="19" eb="21">
      <t>ジョウキョウ</t>
    </rPh>
    <rPh sb="26" eb="28">
      <t>キサイ</t>
    </rPh>
    <phoneticPr fontId="24"/>
  </si>
  <si>
    <t>※上記の情報は患者（利用者）本人及び家族の同意を得ています。</t>
    <rPh sb="1" eb="3">
      <t>ジョウキ</t>
    </rPh>
    <rPh sb="4" eb="6">
      <t>ジョウホウ</t>
    </rPh>
    <rPh sb="7" eb="9">
      <t>カンジャ</t>
    </rPh>
    <rPh sb="10" eb="13">
      <t>リヨウシャ</t>
    </rPh>
    <rPh sb="14" eb="16">
      <t>ホンニン</t>
    </rPh>
    <rPh sb="16" eb="17">
      <t>オヨ</t>
    </rPh>
    <rPh sb="18" eb="20">
      <t>カゾク</t>
    </rPh>
    <rPh sb="21" eb="23">
      <t>ドウイ</t>
    </rPh>
    <rPh sb="24" eb="25">
      <t>エ</t>
    </rPh>
    <phoneticPr fontId="8"/>
  </si>
  <si>
    <t>中津市2018.12.28版</t>
  </si>
  <si>
    <t>特記事項　（保険外サービス等）</t>
    <rPh sb="0" eb="2">
      <t>トッキ</t>
    </rPh>
    <rPh sb="2" eb="4">
      <t>ジコウ</t>
    </rPh>
    <rPh sb="6" eb="8">
      <t>ホケン</t>
    </rPh>
    <rPh sb="8" eb="9">
      <t>ガイ</t>
    </rPh>
    <rPh sb="13" eb="14">
      <t>ナド</t>
    </rPh>
    <phoneticPr fontId="8"/>
  </si>
  <si>
    <t>医師</t>
    <rPh sb="0" eb="2">
      <t>イシ</t>
    </rPh>
    <phoneticPr fontId="8"/>
  </si>
  <si>
    <t>歯科医師</t>
    <rPh sb="0" eb="2">
      <t>シカ</t>
    </rPh>
    <rPh sb="2" eb="4">
      <t>イシ</t>
    </rPh>
    <phoneticPr fontId="8"/>
  </si>
  <si>
    <t>CM</t>
    <phoneticPr fontId="8"/>
  </si>
  <si>
    <t>PT</t>
    <phoneticPr fontId="8"/>
  </si>
  <si>
    <t>OT</t>
    <phoneticPr fontId="8"/>
  </si>
  <si>
    <t>ST</t>
    <phoneticPr fontId="8"/>
  </si>
  <si>
    <t>栄養士</t>
    <rPh sb="0" eb="3">
      <t>エイヨウシ</t>
    </rPh>
    <phoneticPr fontId="8"/>
  </si>
  <si>
    <t>歯科衛生士</t>
    <rPh sb="0" eb="2">
      <t>シカ</t>
    </rPh>
    <rPh sb="2" eb="5">
      <t>エイセイシ</t>
    </rPh>
    <phoneticPr fontId="8"/>
  </si>
  <si>
    <t>社会福祉士</t>
    <rPh sb="0" eb="2">
      <t>シャカイ</t>
    </rPh>
    <rPh sb="2" eb="4">
      <t>フクシ</t>
    </rPh>
    <rPh sb="4" eb="5">
      <t>シ</t>
    </rPh>
    <phoneticPr fontId="8"/>
  </si>
  <si>
    <t>介護福祉士</t>
    <rPh sb="0" eb="2">
      <t>カイゴ</t>
    </rPh>
    <rPh sb="2" eb="5">
      <t>フクシシ</t>
    </rPh>
    <phoneticPr fontId="8"/>
  </si>
  <si>
    <t>ヘルパー</t>
    <phoneticPr fontId="8"/>
  </si>
  <si>
    <t>主訴・意向</t>
    <rPh sb="0" eb="2">
      <t>シュソ</t>
    </rPh>
    <rPh sb="3" eb="5">
      <t>イコウ</t>
    </rPh>
    <phoneticPr fontId="8"/>
  </si>
  <si>
    <t>家族情報</t>
    <rPh sb="0" eb="2">
      <t>カゾク</t>
    </rPh>
    <rPh sb="2" eb="4">
      <t>ジョウホウ</t>
    </rPh>
    <phoneticPr fontId="8"/>
  </si>
  <si>
    <t>トータルケアアセスメントシートNO1</t>
    <phoneticPr fontId="8"/>
  </si>
  <si>
    <t>受付日</t>
    <rPh sb="0" eb="2">
      <t>ウケツケ</t>
    </rPh>
    <rPh sb="2" eb="3">
      <t>ヒ</t>
    </rPh>
    <phoneticPr fontId="8"/>
  </si>
  <si>
    <t>アセス日</t>
    <rPh sb="3" eb="4">
      <t>ヒ</t>
    </rPh>
    <phoneticPr fontId="8"/>
  </si>
  <si>
    <t>ｹｱﾏﾈｼﾞｬｰ</t>
    <phoneticPr fontId="8"/>
  </si>
  <si>
    <t>所属名</t>
    <rPh sb="0" eb="2">
      <t>ショゾク</t>
    </rPh>
    <rPh sb="2" eb="3">
      <t>メイ</t>
    </rPh>
    <phoneticPr fontId="8"/>
  </si>
  <si>
    <t>【介護者の有無、介護意思、介護負担、主介護者の状況、虐待等】</t>
    <rPh sb="5" eb="7">
      <t>ウム</t>
    </rPh>
    <rPh sb="8" eb="10">
      <t>カイゴ</t>
    </rPh>
    <rPh sb="10" eb="12">
      <t>イシ</t>
    </rPh>
    <rPh sb="13" eb="15">
      <t>カイゴ</t>
    </rPh>
    <rPh sb="15" eb="17">
      <t>フタン</t>
    </rPh>
    <rPh sb="18" eb="19">
      <t>シュ</t>
    </rPh>
    <rPh sb="19" eb="22">
      <t>カイゴシャ</t>
    </rPh>
    <rPh sb="23" eb="25">
      <t>ジョウキョウ</t>
    </rPh>
    <rPh sb="26" eb="28">
      <t>ギャクタイ</t>
    </rPh>
    <rPh sb="28" eb="29">
      <t>トウ</t>
    </rPh>
    <phoneticPr fontId="8"/>
  </si>
  <si>
    <t>面接方法</t>
    <rPh sb="0" eb="2">
      <t>メンセツ</t>
    </rPh>
    <rPh sb="2" eb="4">
      <t>ホウホウ</t>
    </rPh>
    <phoneticPr fontId="8"/>
  </si>
  <si>
    <t>住宅改修の有無</t>
    <rPh sb="0" eb="2">
      <t>ジュウタク</t>
    </rPh>
    <rPh sb="2" eb="4">
      <t>カイシュウ</t>
    </rPh>
    <rPh sb="5" eb="7">
      <t>ウム</t>
    </rPh>
    <phoneticPr fontId="8"/>
  </si>
  <si>
    <t>住宅改修の必要性</t>
    <rPh sb="0" eb="2">
      <t>ジュウタク</t>
    </rPh>
    <rPh sb="2" eb="4">
      <t>カイシュウ</t>
    </rPh>
    <rPh sb="5" eb="8">
      <t>ヒツヨウセイ</t>
    </rPh>
    <phoneticPr fontId="8"/>
  </si>
  <si>
    <t>居住環境特記事項</t>
    <rPh sb="0" eb="2">
      <t>キョジュウ</t>
    </rPh>
    <rPh sb="2" eb="4">
      <t>カンキョウ</t>
    </rPh>
    <rPh sb="4" eb="6">
      <t>トッキ</t>
    </rPh>
    <rPh sb="6" eb="8">
      <t>ジコウ</t>
    </rPh>
    <phoneticPr fontId="8"/>
  </si>
  <si>
    <t>同居家族</t>
    <rPh sb="0" eb="2">
      <t>ドウキョ</t>
    </rPh>
    <rPh sb="2" eb="4">
      <t>カゾク</t>
    </rPh>
    <phoneticPr fontId="8"/>
  </si>
  <si>
    <t>利用中のサービス</t>
    <rPh sb="0" eb="3">
      <t>リヨウチュウ</t>
    </rPh>
    <phoneticPr fontId="8"/>
  </si>
  <si>
    <t>様</t>
    <rPh sb="0" eb="1">
      <t>サマ</t>
    </rPh>
    <phoneticPr fontId="8"/>
  </si>
  <si>
    <t>⑧入浴清拭</t>
    <rPh sb="1" eb="3">
      <t>ニュウヨク</t>
    </rPh>
    <rPh sb="3" eb="5">
      <t>セイシキ</t>
    </rPh>
    <phoneticPr fontId="8"/>
  </si>
  <si>
    <t>（頻度・方法も）</t>
    <rPh sb="1" eb="3">
      <t>ヒンド</t>
    </rPh>
    <rPh sb="4" eb="6">
      <t>ホウホウ</t>
    </rPh>
    <phoneticPr fontId="8"/>
  </si>
  <si>
    <t>①食事行為</t>
    <rPh sb="1" eb="3">
      <t>ショクジ</t>
    </rPh>
    <rPh sb="3" eb="5">
      <t>コウイ</t>
    </rPh>
    <phoneticPr fontId="8"/>
  </si>
  <si>
    <t>摂取</t>
    <rPh sb="0" eb="2">
      <t>セッシュ</t>
    </rPh>
    <phoneticPr fontId="8"/>
  </si>
  <si>
    <t>⑤褥瘡皮膚の問題</t>
    <rPh sb="1" eb="3">
      <t>ジョクソウ</t>
    </rPh>
    <rPh sb="3" eb="5">
      <t>ヒフ</t>
    </rPh>
    <rPh sb="6" eb="8">
      <t>モンダイ</t>
    </rPh>
    <phoneticPr fontId="8"/>
  </si>
  <si>
    <t>（咀嚼嚥下含む）</t>
    <rPh sb="1" eb="3">
      <t>ソシャク</t>
    </rPh>
    <rPh sb="3" eb="5">
      <t>エンゲ</t>
    </rPh>
    <rPh sb="5" eb="6">
      <t>フク</t>
    </rPh>
    <phoneticPr fontId="8"/>
  </si>
  <si>
    <t>方法</t>
    <rPh sb="0" eb="2">
      <t>ホウホウ</t>
    </rPh>
    <phoneticPr fontId="8"/>
  </si>
  <si>
    <t>③判断力・意思決定</t>
    <rPh sb="1" eb="4">
      <t>ハンダンリョク</t>
    </rPh>
    <rPh sb="5" eb="7">
      <t>イシ</t>
    </rPh>
    <rPh sb="7" eb="9">
      <t>ケッテイ</t>
    </rPh>
    <phoneticPr fontId="8"/>
  </si>
  <si>
    <t>②見当識</t>
    <rPh sb="1" eb="4">
      <t>ケントウシキ</t>
    </rPh>
    <phoneticPr fontId="8"/>
  </si>
  <si>
    <t>④精神状態（被害妄想幻覚等）</t>
    <rPh sb="1" eb="3">
      <t>セイシン</t>
    </rPh>
    <rPh sb="3" eb="5">
      <t>ジョウタイ</t>
    </rPh>
    <rPh sb="6" eb="8">
      <t>ヒガイ</t>
    </rPh>
    <rPh sb="8" eb="10">
      <t>モウソウ</t>
    </rPh>
    <rPh sb="10" eb="12">
      <t>ゲンカク</t>
    </rPh>
    <rPh sb="12" eb="13">
      <t>ナド</t>
    </rPh>
    <phoneticPr fontId="8"/>
  </si>
  <si>
    <t>⑤行動障害</t>
    <rPh sb="1" eb="3">
      <t>コウドウ</t>
    </rPh>
    <rPh sb="3" eb="5">
      <t>ショウガイ</t>
    </rPh>
    <phoneticPr fontId="8"/>
  </si>
  <si>
    <t>特記事項</t>
    <rPh sb="0" eb="2">
      <t>トッキ</t>
    </rPh>
    <rPh sb="2" eb="4">
      <t>ジコウ</t>
    </rPh>
    <phoneticPr fontId="8"/>
  </si>
  <si>
    <t>⑧コミュニケーション能力</t>
    <rPh sb="10" eb="12">
      <t>ノウリョク</t>
    </rPh>
    <phoneticPr fontId="8"/>
  </si>
  <si>
    <t>⑨コミュニケーション手段</t>
    <rPh sb="10" eb="12">
      <t>シュダン</t>
    </rPh>
    <phoneticPr fontId="8"/>
  </si>
  <si>
    <t>②回数 食欲 偏食</t>
    <rPh sb="1" eb="3">
      <t>カイスウ</t>
    </rPh>
    <rPh sb="4" eb="6">
      <t>ショクヨク</t>
    </rPh>
    <rPh sb="7" eb="9">
      <t>ヘンショク</t>
    </rPh>
    <phoneticPr fontId="8"/>
  </si>
  <si>
    <t>③代謝.消化関連</t>
    <rPh sb="1" eb="3">
      <t>タイシャ</t>
    </rPh>
    <rPh sb="4" eb="6">
      <t>ショウカ</t>
    </rPh>
    <rPh sb="6" eb="8">
      <t>カンレン</t>
    </rPh>
    <phoneticPr fontId="8"/>
  </si>
  <si>
    <t>ケアマネ</t>
    <phoneticPr fontId="8"/>
  </si>
  <si>
    <t>医師</t>
    <rPh sb="0" eb="2">
      <t>イシ</t>
    </rPh>
    <phoneticPr fontId="8"/>
  </si>
  <si>
    <t>歯科医師</t>
    <rPh sb="0" eb="2">
      <t>シカ</t>
    </rPh>
    <rPh sb="2" eb="4">
      <t>イシ</t>
    </rPh>
    <phoneticPr fontId="8"/>
  </si>
  <si>
    <t>薬剤師</t>
    <rPh sb="0" eb="3">
      <t>ヤクザイシ</t>
    </rPh>
    <phoneticPr fontId="8"/>
  </si>
  <si>
    <t>看護師</t>
    <rPh sb="0" eb="3">
      <t>カンゴシ</t>
    </rPh>
    <phoneticPr fontId="8"/>
  </si>
  <si>
    <t>栄養士</t>
    <rPh sb="0" eb="3">
      <t>エイヨウシ</t>
    </rPh>
    <phoneticPr fontId="8"/>
  </si>
  <si>
    <t>歯科衛生士</t>
    <rPh sb="0" eb="2">
      <t>シカ</t>
    </rPh>
    <rPh sb="2" eb="5">
      <t>エイセイシ</t>
    </rPh>
    <phoneticPr fontId="8"/>
  </si>
  <si>
    <t>社会福祉士</t>
    <rPh sb="0" eb="2">
      <t>シャカイ</t>
    </rPh>
    <rPh sb="2" eb="4">
      <t>フクシ</t>
    </rPh>
    <rPh sb="4" eb="5">
      <t>シ</t>
    </rPh>
    <phoneticPr fontId="8"/>
  </si>
  <si>
    <t>介護福祉士</t>
    <rPh sb="0" eb="2">
      <t>カイゴ</t>
    </rPh>
    <rPh sb="2" eb="5">
      <t>フクシシ</t>
    </rPh>
    <phoneticPr fontId="8"/>
  </si>
  <si>
    <t>理学療法士</t>
    <rPh sb="0" eb="2">
      <t>リガク</t>
    </rPh>
    <rPh sb="2" eb="5">
      <t>リョウホウシ</t>
    </rPh>
    <phoneticPr fontId="8"/>
  </si>
  <si>
    <t>作業療法士</t>
    <rPh sb="0" eb="2">
      <t>サギョウ</t>
    </rPh>
    <rPh sb="2" eb="5">
      <t>リョウホウシ</t>
    </rPh>
    <phoneticPr fontId="8"/>
  </si>
  <si>
    <t>言語聴覚士</t>
    <rPh sb="0" eb="2">
      <t>ゲンゴ</t>
    </rPh>
    <rPh sb="2" eb="4">
      <t>チョウカク</t>
    </rPh>
    <rPh sb="4" eb="5">
      <t>シ</t>
    </rPh>
    <phoneticPr fontId="8"/>
  </si>
  <si>
    <t>介護職</t>
    <rPh sb="0" eb="2">
      <t>カイゴ</t>
    </rPh>
    <rPh sb="2" eb="3">
      <t>ショク</t>
    </rPh>
    <phoneticPr fontId="8"/>
  </si>
  <si>
    <t>生活等の阻害要因</t>
    <rPh sb="0" eb="3">
      <t>セイカツナド</t>
    </rPh>
    <rPh sb="4" eb="6">
      <t>ソガイ</t>
    </rPh>
    <rPh sb="6" eb="8">
      <t>ヨウイン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</si>
  <si>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</si>
  <si>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</si>
  <si>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</si>
  <si>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</si>
  <si>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</si>
  <si>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</si>
  <si>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</si>
  <si>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優先順位</t>
    <rPh sb="0" eb="2">
      <t>ユウセン</t>
    </rPh>
    <rPh sb="2" eb="4">
      <t>ジュンイ</t>
    </rPh>
    <phoneticPr fontId="8"/>
  </si>
  <si>
    <t>生活全般の解決すべき課題（ニーズ）</t>
    <rPh sb="0" eb="2">
      <t>セイカツ</t>
    </rPh>
    <rPh sb="2" eb="4">
      <t>ゼンパン</t>
    </rPh>
    <rPh sb="5" eb="7">
      <t>カイケツ</t>
    </rPh>
    <rPh sb="10" eb="12">
      <t>カダイ</t>
    </rPh>
    <phoneticPr fontId="8"/>
  </si>
  <si>
    <t>見通し（事後の状況・目標・援助内容）</t>
    <rPh sb="0" eb="2">
      <t>ミトオ</t>
    </rPh>
    <rPh sb="4" eb="6">
      <t>ジゴ</t>
    </rPh>
    <rPh sb="7" eb="9">
      <t>ジョウキョウ</t>
    </rPh>
    <rPh sb="10" eb="12">
      <t>モクヒョウ</t>
    </rPh>
    <rPh sb="13" eb="15">
      <t>エンジョ</t>
    </rPh>
    <rPh sb="15" eb="17">
      <t>ナイヨウ</t>
    </rPh>
    <phoneticPr fontId="8"/>
  </si>
  <si>
    <t>◎</t>
  </si>
  <si>
    <t>△</t>
  </si>
  <si>
    <t>×</t>
  </si>
  <si>
    <t>評価指標</t>
    <rPh sb="2" eb="4">
      <t>シヒョウ</t>
    </rPh>
    <phoneticPr fontId="8"/>
  </si>
  <si>
    <t>生年</t>
    <rPh sb="0" eb="2">
      <t>セイネン</t>
    </rPh>
    <phoneticPr fontId="8"/>
  </si>
  <si>
    <t>生活歴</t>
    <rPh sb="0" eb="2">
      <t>セイカツ</t>
    </rPh>
    <rPh sb="2" eb="3">
      <t>レキ</t>
    </rPh>
    <phoneticPr fontId="8"/>
  </si>
  <si>
    <t>生活状況</t>
    <rPh sb="0" eb="4">
      <t>セイカツジョウキョウ</t>
    </rPh>
    <phoneticPr fontId="8"/>
  </si>
  <si>
    <t>自己注射療法</t>
    <rPh sb="0" eb="2">
      <t>ジコ</t>
    </rPh>
    <rPh sb="2" eb="4">
      <t>チュウシャ</t>
    </rPh>
    <rPh sb="4" eb="6">
      <t>リョウホウ</t>
    </rPh>
    <phoneticPr fontId="8"/>
  </si>
  <si>
    <t>ターミナル</t>
    <phoneticPr fontId="8"/>
  </si>
  <si>
    <t>障害者手帳等</t>
    <rPh sb="0" eb="3">
      <t>ショウガイシャ</t>
    </rPh>
    <rPh sb="3" eb="5">
      <t>テチョウ</t>
    </rPh>
    <rPh sb="5" eb="6">
      <t>トウ</t>
    </rPh>
    <phoneticPr fontId="8"/>
  </si>
  <si>
    <t>課題整理総括表</t>
    <rPh sb="0" eb="2">
      <t>カダイ</t>
    </rPh>
    <rPh sb="2" eb="4">
      <t>セイリ</t>
    </rPh>
    <rPh sb="4" eb="6">
      <t>ソウカツ</t>
    </rPh>
    <rPh sb="6" eb="7">
      <t>ヒョウ</t>
    </rPh>
    <phoneticPr fontId="8"/>
  </si>
  <si>
    <t>利用者名</t>
    <rPh sb="0" eb="3">
      <t>リヨウシャ</t>
    </rPh>
    <rPh sb="3" eb="4">
      <t>メイ</t>
    </rPh>
    <phoneticPr fontId="8"/>
  </si>
  <si>
    <t>作成日</t>
    <rPh sb="0" eb="2">
      <t>サクセイ</t>
    </rPh>
    <rPh sb="2" eb="3">
      <t>ヒ</t>
    </rPh>
    <phoneticPr fontId="8"/>
  </si>
  <si>
    <r>
      <rPr>
        <sz val="11"/>
        <rFont val="ＭＳ Ｐゴシック"/>
        <family val="3"/>
        <charset val="128"/>
      </rPr>
      <t>自立した日常生活の
阻害要因</t>
    </r>
    <r>
      <rPr>
        <sz val="10"/>
        <rFont val="ＭＳ Ｐゴシック"/>
        <family val="3"/>
        <charset val="128"/>
      </rPr>
      <t xml:space="preserve">
(心身の状態、環境等)</t>
    </r>
    <rPh sb="0" eb="2">
      <t>ジリツ</t>
    </rPh>
    <rPh sb="4" eb="6">
      <t>ニチジョウ</t>
    </rPh>
    <rPh sb="6" eb="8">
      <t>セイカツ</t>
    </rPh>
    <rPh sb="10" eb="12">
      <t>ソガイ</t>
    </rPh>
    <rPh sb="12" eb="14">
      <t>ヨウイン</t>
    </rPh>
    <rPh sb="16" eb="18">
      <t>シンシン</t>
    </rPh>
    <rPh sb="19" eb="21">
      <t>ジョウタイ</t>
    </rPh>
    <rPh sb="22" eb="24">
      <t>カンキョウ</t>
    </rPh>
    <rPh sb="24" eb="25">
      <t>トウ</t>
    </rPh>
    <phoneticPr fontId="8"/>
  </si>
  <si>
    <t>利用者及び家族の
生活に対する意向</t>
    <rPh sb="0" eb="3">
      <t>リヨウシャ</t>
    </rPh>
    <rPh sb="3" eb="4">
      <t>オヨ</t>
    </rPh>
    <rPh sb="5" eb="7">
      <t>カゾク</t>
    </rPh>
    <rPh sb="9" eb="11">
      <t>セイカツ</t>
    </rPh>
    <rPh sb="12" eb="13">
      <t>タイ</t>
    </rPh>
    <rPh sb="15" eb="17">
      <t>イコウ</t>
    </rPh>
    <phoneticPr fontId="8"/>
  </si>
  <si>
    <t>状況の事実　※１</t>
    <rPh sb="0" eb="2">
      <t>ジョウキョウ</t>
    </rPh>
    <rPh sb="3" eb="5">
      <t>ジジツ</t>
    </rPh>
    <phoneticPr fontId="8"/>
  </si>
  <si>
    <t>現在　※２</t>
    <rPh sb="0" eb="2">
      <t>ゲンザイ</t>
    </rPh>
    <phoneticPr fontId="8"/>
  </si>
  <si>
    <t>要因※３</t>
    <rPh sb="0" eb="2">
      <t>ヨウイン</t>
    </rPh>
    <phoneticPr fontId="8"/>
  </si>
  <si>
    <t>改善/維持の可能性※４</t>
    <rPh sb="0" eb="2">
      <t>カイゼン</t>
    </rPh>
    <rPh sb="3" eb="5">
      <t>イジ</t>
    </rPh>
    <rPh sb="6" eb="9">
      <t>カノウセイ</t>
    </rPh>
    <phoneticPr fontId="8"/>
  </si>
  <si>
    <r>
      <t>備考</t>
    </r>
    <r>
      <rPr>
        <sz val="8"/>
        <rFont val="ＭＳ Ｐゴシック"/>
        <family val="3"/>
        <charset val="128"/>
      </rPr>
      <t>（状況・支援内容等）</t>
    </r>
    <rPh sb="0" eb="2">
      <t>ビコウ</t>
    </rPh>
    <rPh sb="3" eb="5">
      <t>ジョウキョウ</t>
    </rPh>
    <rPh sb="6" eb="8">
      <t>シエン</t>
    </rPh>
    <rPh sb="8" eb="10">
      <t>ナイヨウ</t>
    </rPh>
    <rPh sb="10" eb="11">
      <t>トウ</t>
    </rPh>
    <phoneticPr fontId="8"/>
  </si>
  <si>
    <t>見　通　し　※５</t>
    <rPh sb="0" eb="1">
      <t>ミ</t>
    </rPh>
    <rPh sb="2" eb="3">
      <t>ツウ</t>
    </rPh>
    <phoneticPr fontId="8"/>
  </si>
  <si>
    <t>生活全般の解決すべき課題（ニーズ）　【案】</t>
    <rPh sb="0" eb="2">
      <t>セイカツ</t>
    </rPh>
    <rPh sb="2" eb="4">
      <t>ゼンパン</t>
    </rPh>
    <rPh sb="5" eb="7">
      <t>カイケツ</t>
    </rPh>
    <rPh sb="10" eb="12">
      <t>カダイ</t>
    </rPh>
    <rPh sb="19" eb="20">
      <t>アン</t>
    </rPh>
    <phoneticPr fontId="8"/>
  </si>
  <si>
    <t>※６</t>
    <phoneticPr fontId="8"/>
  </si>
  <si>
    <t>移動</t>
    <rPh sb="0" eb="2">
      <t>イドウ</t>
    </rPh>
    <phoneticPr fontId="8"/>
  </si>
  <si>
    <t>室内移動</t>
    <rPh sb="0" eb="2">
      <t>シツナイ</t>
    </rPh>
    <rPh sb="2" eb="4">
      <t>イドウ</t>
    </rPh>
    <phoneticPr fontId="8"/>
  </si>
  <si>
    <t>屋外移動</t>
    <rPh sb="0" eb="2">
      <t>オクガイ</t>
    </rPh>
    <rPh sb="2" eb="4">
      <t>イドウ</t>
    </rPh>
    <phoneticPr fontId="8"/>
  </si>
  <si>
    <t>食事</t>
    <rPh sb="0" eb="2">
      <t>ショクジ</t>
    </rPh>
    <phoneticPr fontId="8"/>
  </si>
  <si>
    <t>食事内容</t>
    <rPh sb="0" eb="2">
      <t>ショクジ</t>
    </rPh>
    <rPh sb="2" eb="4">
      <t>ナイヨウ</t>
    </rPh>
    <phoneticPr fontId="8"/>
  </si>
  <si>
    <t>食事摂取</t>
    <rPh sb="0" eb="2">
      <t>ショクジ</t>
    </rPh>
    <rPh sb="2" eb="4">
      <t>セッシュ</t>
    </rPh>
    <phoneticPr fontId="8"/>
  </si>
  <si>
    <t>調理</t>
    <rPh sb="0" eb="2">
      <t>チョウリ</t>
    </rPh>
    <phoneticPr fontId="8"/>
  </si>
  <si>
    <t>排泄</t>
    <rPh sb="0" eb="2">
      <t>ハイセツ</t>
    </rPh>
    <phoneticPr fontId="8"/>
  </si>
  <si>
    <t>排尿・排便</t>
    <rPh sb="0" eb="2">
      <t>ハイニョウ</t>
    </rPh>
    <rPh sb="3" eb="5">
      <t>ハイベン</t>
    </rPh>
    <phoneticPr fontId="8"/>
  </si>
  <si>
    <t>排泄動作</t>
    <rPh sb="0" eb="2">
      <t>ハイセツ</t>
    </rPh>
    <rPh sb="2" eb="4">
      <t>ドウサ</t>
    </rPh>
    <phoneticPr fontId="8"/>
  </si>
  <si>
    <t>口腔</t>
    <rPh sb="0" eb="2">
      <t>コウクウ</t>
    </rPh>
    <phoneticPr fontId="8"/>
  </si>
  <si>
    <t>口腔衛生</t>
    <rPh sb="0" eb="2">
      <t>コウクウ</t>
    </rPh>
    <rPh sb="2" eb="4">
      <t>エイセイ</t>
    </rPh>
    <phoneticPr fontId="8"/>
  </si>
  <si>
    <t>口腔ケア</t>
    <rPh sb="0" eb="2">
      <t>コウクウ</t>
    </rPh>
    <phoneticPr fontId="8"/>
  </si>
  <si>
    <t>服薬</t>
    <rPh sb="0" eb="2">
      <t>フクヤク</t>
    </rPh>
    <phoneticPr fontId="8"/>
  </si>
  <si>
    <t>入浴</t>
    <rPh sb="0" eb="2">
      <t>ニュウヨク</t>
    </rPh>
    <phoneticPr fontId="8"/>
  </si>
  <si>
    <t>更衣</t>
    <rPh sb="0" eb="2">
      <t>コウイ</t>
    </rPh>
    <phoneticPr fontId="8"/>
  </si>
  <si>
    <t>掃除</t>
    <rPh sb="0" eb="2">
      <t>ソウジ</t>
    </rPh>
    <phoneticPr fontId="8"/>
  </si>
  <si>
    <t>洗濯</t>
    <rPh sb="0" eb="2">
      <t>センタク</t>
    </rPh>
    <phoneticPr fontId="8"/>
  </si>
  <si>
    <t>整理・物品の管理</t>
    <rPh sb="0" eb="2">
      <t>セイリ</t>
    </rPh>
    <rPh sb="3" eb="5">
      <t>ブッピン</t>
    </rPh>
    <rPh sb="6" eb="8">
      <t>カンリ</t>
    </rPh>
    <phoneticPr fontId="8"/>
  </si>
  <si>
    <t>金銭管理</t>
    <rPh sb="0" eb="2">
      <t>キンセン</t>
    </rPh>
    <rPh sb="2" eb="4">
      <t>カンリ</t>
    </rPh>
    <phoneticPr fontId="8"/>
  </si>
  <si>
    <t>買物</t>
    <rPh sb="0" eb="2">
      <t>カイモノ</t>
    </rPh>
    <phoneticPr fontId="8"/>
  </si>
  <si>
    <t>コミュニケーション能力</t>
    <rPh sb="9" eb="11">
      <t>ノウリョク</t>
    </rPh>
    <phoneticPr fontId="8"/>
  </si>
  <si>
    <t>認知</t>
    <rPh sb="0" eb="2">
      <t>ニンチ</t>
    </rPh>
    <phoneticPr fontId="8"/>
  </si>
  <si>
    <t>社会との関わり</t>
    <rPh sb="0" eb="2">
      <t>シャカイ</t>
    </rPh>
    <rPh sb="4" eb="5">
      <t>カカ</t>
    </rPh>
    <phoneticPr fontId="8"/>
  </si>
  <si>
    <t>褥瘡・皮膚の問題</t>
    <rPh sb="0" eb="2">
      <t>ジョクソウ</t>
    </rPh>
    <rPh sb="3" eb="5">
      <t>ヒフ</t>
    </rPh>
    <rPh sb="6" eb="8">
      <t>モンダイ</t>
    </rPh>
    <phoneticPr fontId="8"/>
  </si>
  <si>
    <t>行動・心理症状(BPSD)</t>
    <rPh sb="0" eb="2">
      <t>コウドウ</t>
    </rPh>
    <rPh sb="3" eb="5">
      <t>シンリ</t>
    </rPh>
    <rPh sb="5" eb="7">
      <t>ショウジョウ</t>
    </rPh>
    <phoneticPr fontId="8"/>
  </si>
  <si>
    <r>
      <t>介護力</t>
    </r>
    <r>
      <rPr>
        <sz val="10"/>
        <rFont val="ＭＳ Ｐゴシック"/>
        <family val="3"/>
        <charset val="128"/>
      </rPr>
      <t>（家族関係含む)</t>
    </r>
    <rPh sb="0" eb="2">
      <t>カイゴ</t>
    </rPh>
    <rPh sb="2" eb="3">
      <t>リョク</t>
    </rPh>
    <rPh sb="4" eb="6">
      <t>カゾク</t>
    </rPh>
    <rPh sb="6" eb="8">
      <t>カンケイ</t>
    </rPh>
    <rPh sb="8" eb="9">
      <t>フク</t>
    </rPh>
    <phoneticPr fontId="8"/>
  </si>
  <si>
    <r>
      <t>※1　</t>
    </r>
    <r>
      <rPr>
        <u/>
        <sz val="7"/>
        <color indexed="8"/>
        <rFont val="ＭＳ Ｐゴシック"/>
        <family val="3"/>
        <charset val="128"/>
      </rPr>
      <t>本書式は総括表でありアセスメントツールではないため、必ず別に詳細な情報収集・分析を行うこと。</t>
    </r>
    <r>
      <rPr>
        <sz val="7"/>
        <color indexed="8"/>
        <rFont val="ＭＳ Ｐゴシック"/>
        <family val="3"/>
        <charset val="128"/>
      </rPr>
      <t>なお「状況の事実」の各項目は課題分析標準項目に準拠しているが、必要に応じて追加して差し支えない。
※2　介護支援専門員が収集したた客観的事実を記載する。選択肢に○印を記入。
※3　現在の状況が「自立」あるいは「支障なし」以外である場合に、そのような状況をもたらしている要因を、様式上部の「要因」欄から選択し、該当する番号（丸数字）を記入する（複数の番号を記入可）。
※4　今回の認定有効期間における状況の改善/維持/悪化の可能性について、介護支援専門員の判断として選択肢に○印を記入する。</t>
    </r>
    <rPh sb="3" eb="4">
      <t>ホン</t>
    </rPh>
    <rPh sb="4" eb="6">
      <t>ショシキ</t>
    </rPh>
    <rPh sb="7" eb="10">
      <t>ソウカツヒョウ</t>
    </rPh>
    <rPh sb="29" eb="30">
      <t>カナラ</t>
    </rPh>
    <rPh sb="31" eb="32">
      <t>ベツ</t>
    </rPh>
    <rPh sb="33" eb="35">
      <t>ショウサイ</t>
    </rPh>
    <rPh sb="36" eb="38">
      <t>ジョウホウ</t>
    </rPh>
    <rPh sb="38" eb="40">
      <t>シュウシュウ</t>
    </rPh>
    <rPh sb="41" eb="43">
      <t>ブンセキ</t>
    </rPh>
    <rPh sb="44" eb="45">
      <t>オコナ</t>
    </rPh>
    <rPh sb="52" eb="54">
      <t>ジョウキョウ</t>
    </rPh>
    <rPh sb="55" eb="57">
      <t>ジジツ</t>
    </rPh>
    <rPh sb="59" eb="60">
      <t>カク</t>
    </rPh>
    <rPh sb="60" eb="62">
      <t>コウモク</t>
    </rPh>
    <rPh sb="63" eb="65">
      <t>カダイ</t>
    </rPh>
    <rPh sb="65" eb="67">
      <t>ブンセキ</t>
    </rPh>
    <rPh sb="67" eb="69">
      <t>ヒョウジュン</t>
    </rPh>
    <rPh sb="69" eb="71">
      <t>コウモク</t>
    </rPh>
    <rPh sb="72" eb="74">
      <t>ジュンキョ</t>
    </rPh>
    <rPh sb="80" eb="82">
      <t>ヒツヨウ</t>
    </rPh>
    <rPh sb="83" eb="84">
      <t>オウ</t>
    </rPh>
    <rPh sb="86" eb="88">
      <t>ツイカ</t>
    </rPh>
    <rPh sb="90" eb="91">
      <t>サ</t>
    </rPh>
    <rPh sb="92" eb="93">
      <t>ツカ</t>
    </rPh>
    <rPh sb="101" eb="108">
      <t>カイ</t>
    </rPh>
    <rPh sb="109" eb="111">
      <t>シュウシュウ</t>
    </rPh>
    <rPh sb="114" eb="117">
      <t>キャッカンテキ</t>
    </rPh>
    <rPh sb="117" eb="119">
      <t>ジジツ</t>
    </rPh>
    <rPh sb="120" eb="122">
      <t>キサイ</t>
    </rPh>
    <rPh sb="125" eb="128">
      <t>センタクシ</t>
    </rPh>
    <rPh sb="130" eb="131">
      <t>シルシ</t>
    </rPh>
    <rPh sb="132" eb="134">
      <t>キニュウ</t>
    </rPh>
    <rPh sb="139" eb="141">
      <t>ゲンザイ</t>
    </rPh>
    <rPh sb="142" eb="144">
      <t>ジョウキョウ</t>
    </rPh>
    <rPh sb="146" eb="148">
      <t>ジリツ</t>
    </rPh>
    <rPh sb="159" eb="161">
      <t>イガイ</t>
    </rPh>
    <rPh sb="164" eb="166">
      <t>バアイ</t>
    </rPh>
    <rPh sb="173" eb="175">
      <t>ジョウキョウ</t>
    </rPh>
    <rPh sb="183" eb="185">
      <t>ヨウイン</t>
    </rPh>
    <rPh sb="187" eb="189">
      <t>ヨウシキ</t>
    </rPh>
    <rPh sb="189" eb="191">
      <t>ジョウブ</t>
    </rPh>
    <rPh sb="193" eb="195">
      <t>ヨウイン</t>
    </rPh>
    <rPh sb="196" eb="197">
      <t>ラン</t>
    </rPh>
    <rPh sb="199" eb="201">
      <t>センタク</t>
    </rPh>
    <rPh sb="203" eb="205">
      <t>ガイトウ</t>
    </rPh>
    <rPh sb="207" eb="209">
      <t>バンゴウ</t>
    </rPh>
    <rPh sb="210" eb="211">
      <t>マル</t>
    </rPh>
    <rPh sb="211" eb="213">
      <t>スウジ</t>
    </rPh>
    <rPh sb="215" eb="217">
      <t>キニュウ</t>
    </rPh>
    <rPh sb="220" eb="222">
      <t>フクスウ</t>
    </rPh>
    <rPh sb="223" eb="225">
      <t>バンゴウ</t>
    </rPh>
    <rPh sb="226" eb="228">
      <t>キニュウ</t>
    </rPh>
    <rPh sb="228" eb="229">
      <t>カ</t>
    </rPh>
    <rPh sb="235" eb="237">
      <t>コンカイ</t>
    </rPh>
    <rPh sb="238" eb="240">
      <t>ニンテイ</t>
    </rPh>
    <rPh sb="240" eb="242">
      <t>ユウコウ</t>
    </rPh>
    <rPh sb="242" eb="244">
      <t>キカン</t>
    </rPh>
    <rPh sb="248" eb="250">
      <t>ジョウキョウ</t>
    </rPh>
    <rPh sb="251" eb="253">
      <t>カイゼン</t>
    </rPh>
    <rPh sb="254" eb="256">
      <t>イジ</t>
    </rPh>
    <rPh sb="257" eb="259">
      <t>アッカ</t>
    </rPh>
    <rPh sb="260" eb="263">
      <t>カノウセイ</t>
    </rPh>
    <rPh sb="268" eb="270">
      <t>カイゴ</t>
    </rPh>
    <rPh sb="270" eb="272">
      <t>シエン</t>
    </rPh>
    <rPh sb="272" eb="275">
      <t>センモンイン</t>
    </rPh>
    <rPh sb="276" eb="278">
      <t>ハンダン</t>
    </rPh>
    <rPh sb="281" eb="284">
      <t>センタクシ</t>
    </rPh>
    <rPh sb="286" eb="287">
      <t>シルシ</t>
    </rPh>
    <rPh sb="288" eb="290">
      <t>キニュウ</t>
    </rPh>
    <phoneticPr fontId="8"/>
  </si>
  <si>
    <r>
      <t>※5　「要因」および「改善/維持の可能性」を踏まえ、</t>
    </r>
    <r>
      <rPr>
        <u/>
        <sz val="7"/>
        <color indexed="8"/>
        <rFont val="ＭＳ Ｐゴシック"/>
        <family val="3"/>
        <charset val="128"/>
      </rPr>
      <t>要因を解決するための援助内容</t>
    </r>
    <r>
      <rPr>
        <sz val="7"/>
        <color indexed="8"/>
        <rFont val="ＭＳ Ｐゴシック"/>
        <family val="3"/>
        <charset val="128"/>
      </rPr>
      <t>と、それが提供されることによって見込まれる</t>
    </r>
    <r>
      <rPr>
        <u/>
        <sz val="7"/>
        <color indexed="8"/>
        <rFont val="ＭＳ Ｐゴシック"/>
        <family val="3"/>
        <charset val="128"/>
      </rPr>
      <t>事後の状況（目標）</t>
    </r>
    <r>
      <rPr>
        <sz val="7"/>
        <color indexed="8"/>
        <rFont val="ＭＳ Ｐゴシック"/>
        <family val="3"/>
        <charset val="128"/>
      </rPr>
      <t>を記載する。
※6　本計画期間における優先順位を数字で記入。ただし、解決が必要だが本計画期間に取り上げることが困難な課題には「－」印を記入。</t>
    </r>
    <rPh sb="4" eb="6">
      <t>ヨウイン</t>
    </rPh>
    <rPh sb="11" eb="13">
      <t>カイゼン</t>
    </rPh>
    <rPh sb="14" eb="16">
      <t>イジ</t>
    </rPh>
    <rPh sb="17" eb="20">
      <t>カノウセイ</t>
    </rPh>
    <rPh sb="22" eb="23">
      <t>フ</t>
    </rPh>
    <rPh sb="26" eb="28">
      <t>ヨウイン</t>
    </rPh>
    <rPh sb="29" eb="31">
      <t>カイケツ</t>
    </rPh>
    <rPh sb="36" eb="38">
      <t>エンジョ</t>
    </rPh>
    <rPh sb="38" eb="40">
      <t>ナイヨウ</t>
    </rPh>
    <rPh sb="45" eb="47">
      <t>テイキョウ</t>
    </rPh>
    <rPh sb="56" eb="58">
      <t>ミコ</t>
    </rPh>
    <rPh sb="61" eb="63">
      <t>ジゴ</t>
    </rPh>
    <rPh sb="64" eb="66">
      <t>ジョウキョウ</t>
    </rPh>
    <rPh sb="67" eb="69">
      <t>モクヒョウ</t>
    </rPh>
    <rPh sb="71" eb="73">
      <t>キサイ</t>
    </rPh>
    <rPh sb="83" eb="85">
      <t>キカン</t>
    </rPh>
    <rPh sb="104" eb="106">
      <t>カイケツ</t>
    </rPh>
    <rPh sb="107" eb="109">
      <t>ヒツヨウ</t>
    </rPh>
    <rPh sb="114" eb="116">
      <t>キカン</t>
    </rPh>
    <rPh sb="117" eb="118">
      <t>ト</t>
    </rPh>
    <rPh sb="119" eb="120">
      <t>ア</t>
    </rPh>
    <phoneticPr fontId="8"/>
  </si>
  <si>
    <t>居住地環境</t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</si>
  <si>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</si>
  <si>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</si>
  <si>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</si>
  <si>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経済支援者</t>
    <rPh sb="0" eb="2">
      <t>ケイザイ</t>
    </rPh>
    <rPh sb="2" eb="5">
      <t>シエンシャ</t>
    </rPh>
    <phoneticPr fontId="8"/>
  </si>
  <si>
    <t>同居家族</t>
    <rPh sb="0" eb="2">
      <t>ドウキョ</t>
    </rPh>
    <rPh sb="2" eb="4">
      <t>カゾク</t>
    </rPh>
    <phoneticPr fontId="8"/>
  </si>
  <si>
    <t>キーパーソン</t>
    <phoneticPr fontId="8"/>
  </si>
  <si>
    <t>同居支援</t>
    <rPh sb="0" eb="2">
      <t>ドウキョ</t>
    </rPh>
    <rPh sb="2" eb="4">
      <t>シエン</t>
    </rPh>
    <phoneticPr fontId="8"/>
  </si>
  <si>
    <t>別居支援</t>
    <rPh sb="0" eb="2">
      <t>ベッキョ</t>
    </rPh>
    <rPh sb="2" eb="4">
      <t>シエン</t>
    </rPh>
    <phoneticPr fontId="8"/>
  </si>
  <si>
    <t>経済支援者</t>
    <rPh sb="0" eb="2">
      <t>ケイザイ</t>
    </rPh>
    <rPh sb="2" eb="5">
      <t>シエンシャ</t>
    </rPh>
    <phoneticPr fontId="8"/>
  </si>
  <si>
    <t>収入</t>
    <rPh sb="0" eb="2">
      <t>シュウニュウ</t>
    </rPh>
    <phoneticPr fontId="8"/>
  </si>
  <si>
    <t>　　　　　　　　　</t>
    <phoneticPr fontId="8"/>
  </si>
  <si>
    <t>週単位以外のサービス</t>
    <rPh sb="0" eb="1">
      <t>シュウ</t>
    </rPh>
    <rPh sb="1" eb="3">
      <t>タンイ</t>
    </rPh>
    <rPh sb="3" eb="5">
      <t>イガイ</t>
    </rPh>
    <phoneticPr fontId="8"/>
  </si>
  <si>
    <t>アセス日</t>
    <rPh sb="3" eb="4">
      <t>ビ</t>
    </rPh>
    <phoneticPr fontId="8"/>
  </si>
  <si>
    <t>　口腔衛生（歯磨き等）</t>
    <rPh sb="1" eb="3">
      <t>コウクウ</t>
    </rPh>
    <rPh sb="3" eb="5">
      <t>エイセイ</t>
    </rPh>
    <phoneticPr fontId="8"/>
  </si>
  <si>
    <t>④口腔ケア</t>
    <rPh sb="1" eb="3">
      <t>コウクウ</t>
    </rPh>
    <phoneticPr fontId="8"/>
  </si>
  <si>
    <t>⑦社会との関わり</t>
  </si>
  <si>
    <t>悪性腫瘍</t>
    <rPh sb="0" eb="2">
      <t>アクセイ</t>
    </rPh>
    <rPh sb="2" eb="4">
      <t>シュヨウ</t>
    </rPh>
    <phoneticPr fontId="8"/>
  </si>
  <si>
    <t>その他</t>
    <rPh sb="2" eb="3">
      <t>タ</t>
    </rPh>
    <phoneticPr fontId="8"/>
  </si>
  <si>
    <t>腎不全</t>
    <rPh sb="0" eb="3">
      <t>ジンフゼン</t>
    </rPh>
    <phoneticPr fontId="8"/>
  </si>
  <si>
    <t>脳卒中</t>
    <rPh sb="0" eb="3">
      <t>ノウソッチュウ</t>
    </rPh>
    <phoneticPr fontId="8"/>
  </si>
  <si>
    <t>閉塞性動脈硬化症</t>
    <rPh sb="0" eb="2">
      <t>ヘイソク</t>
    </rPh>
    <rPh sb="2" eb="3">
      <t>セイ</t>
    </rPh>
    <rPh sb="3" eb="5">
      <t>ドウミャク</t>
    </rPh>
    <rPh sb="5" eb="7">
      <t>コウカ</t>
    </rPh>
    <rPh sb="7" eb="8">
      <t>ショウ</t>
    </rPh>
    <phoneticPr fontId="8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</si>
  <si>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8"/>
  </si>
  <si>
    <t>脂質異常症</t>
    <rPh sb="0" eb="2">
      <t>シシツ</t>
    </rPh>
    <rPh sb="2" eb="4">
      <t>イジョウ</t>
    </rPh>
    <rPh sb="4" eb="5">
      <t>ショウ</t>
    </rPh>
    <phoneticPr fontId="8"/>
  </si>
  <si>
    <t>高血圧</t>
    <rPh sb="0" eb="3">
      <t>コウケツアツ</t>
    </rPh>
    <phoneticPr fontId="8"/>
  </si>
  <si>
    <t>糖尿病</t>
    <rPh sb="0" eb="3">
      <t>トウニョウビョウ</t>
    </rPh>
    <phoneticPr fontId="8"/>
  </si>
  <si>
    <t>肥満</t>
    <rPh sb="0" eb="2">
      <t>ヒマン</t>
    </rPh>
    <phoneticPr fontId="8"/>
  </si>
  <si>
    <t>認知症</t>
    <rPh sb="0" eb="3">
      <t>ニンチショウ</t>
    </rPh>
    <phoneticPr fontId="8"/>
  </si>
  <si>
    <t>うつ病</t>
    <rPh sb="2" eb="3">
      <t>ビョウ</t>
    </rPh>
    <phoneticPr fontId="8"/>
  </si>
  <si>
    <t>精神発達遅滞</t>
    <rPh sb="0" eb="2">
      <t>セイシン</t>
    </rPh>
    <rPh sb="2" eb="4">
      <t>ハッタツ</t>
    </rPh>
    <rPh sb="4" eb="6">
      <t>チタイ</t>
    </rPh>
    <phoneticPr fontId="8"/>
  </si>
  <si>
    <t>ALS</t>
    <phoneticPr fontId="8"/>
  </si>
  <si>
    <t>パーキンソン</t>
    <phoneticPr fontId="8"/>
  </si>
  <si>
    <t>脊髄小脳変性症</t>
    <rPh sb="0" eb="2">
      <t>セキズイ</t>
    </rPh>
    <rPh sb="2" eb="4">
      <t>ショウノウ</t>
    </rPh>
    <rPh sb="4" eb="7">
      <t>ヘンセイショウ</t>
    </rPh>
    <phoneticPr fontId="8"/>
  </si>
  <si>
    <t>重症筋無力症</t>
    <rPh sb="0" eb="2">
      <t>ジュウショウ</t>
    </rPh>
    <rPh sb="2" eb="6">
      <t>キンムリョクショウ</t>
    </rPh>
    <phoneticPr fontId="8"/>
  </si>
  <si>
    <t>多発性硬化症</t>
    <rPh sb="0" eb="3">
      <t>タハツセイ</t>
    </rPh>
    <rPh sb="3" eb="6">
      <t>コウカショウ</t>
    </rPh>
    <phoneticPr fontId="8"/>
  </si>
  <si>
    <t>進行性筋ジストロフィー</t>
    <rPh sb="0" eb="3">
      <t>シンコウセイ</t>
    </rPh>
    <rPh sb="3" eb="4">
      <t>キン</t>
    </rPh>
    <phoneticPr fontId="8"/>
  </si>
  <si>
    <t>骨粗鬆症</t>
    <rPh sb="0" eb="4">
      <t>コツソショウショウ</t>
    </rPh>
    <phoneticPr fontId="8"/>
  </si>
  <si>
    <t>フレイル</t>
    <phoneticPr fontId="8"/>
  </si>
  <si>
    <t>変形性関節症</t>
    <rPh sb="0" eb="3">
      <t>ヘンケイセイ</t>
    </rPh>
    <rPh sb="3" eb="6">
      <t>カンセツショウ</t>
    </rPh>
    <phoneticPr fontId="8"/>
  </si>
  <si>
    <t>後縦靭帯骨化症</t>
    <rPh sb="0" eb="7">
      <t>コウジュウジンタイコッカショウ</t>
    </rPh>
    <phoneticPr fontId="8"/>
  </si>
  <si>
    <t>脊柱管狭窄症</t>
    <rPh sb="0" eb="3">
      <t>セキチュウカン</t>
    </rPh>
    <rPh sb="3" eb="6">
      <t>キョウサクショウ</t>
    </rPh>
    <phoneticPr fontId="8"/>
  </si>
  <si>
    <t>自己免疫性疾患</t>
    <rPh sb="0" eb="2">
      <t>ジコ</t>
    </rPh>
    <rPh sb="2" eb="4">
      <t>メンエキ</t>
    </rPh>
    <rPh sb="4" eb="5">
      <t>セイ</t>
    </rPh>
    <rPh sb="5" eb="7">
      <t>シッカン</t>
    </rPh>
    <phoneticPr fontId="8"/>
  </si>
  <si>
    <t>慢性感染症</t>
    <rPh sb="0" eb="2">
      <t>マンセイ</t>
    </rPh>
    <rPh sb="2" eb="5">
      <t>カンセンショウ</t>
    </rPh>
    <phoneticPr fontId="8"/>
  </si>
  <si>
    <t>③疾患</t>
    <rPh sb="1" eb="3">
      <t>シッカン</t>
    </rPh>
    <phoneticPr fontId="8"/>
  </si>
  <si>
    <t>④病態身体</t>
    <rPh sb="1" eb="3">
      <t>ビョウタイ</t>
    </rPh>
    <rPh sb="3" eb="5">
      <t>シンタイ</t>
    </rPh>
    <phoneticPr fontId="8"/>
  </si>
  <si>
    <t>老衰</t>
    <rPh sb="0" eb="2">
      <t>ロウスイ</t>
    </rPh>
    <phoneticPr fontId="8"/>
  </si>
  <si>
    <t>寝たきり</t>
    <rPh sb="0" eb="1">
      <t>ネ</t>
    </rPh>
    <phoneticPr fontId="8"/>
  </si>
  <si>
    <t>脈拍異常</t>
    <rPh sb="0" eb="2">
      <t>ミャクハク</t>
    </rPh>
    <rPh sb="2" eb="4">
      <t>イジョウ</t>
    </rPh>
    <phoneticPr fontId="8"/>
  </si>
  <si>
    <t>浮腫</t>
    <rPh sb="0" eb="2">
      <t>フシュ</t>
    </rPh>
    <phoneticPr fontId="8"/>
  </si>
  <si>
    <t>血圧コントロール</t>
    <rPh sb="0" eb="2">
      <t>ケツアツ</t>
    </rPh>
    <phoneticPr fontId="8"/>
  </si>
  <si>
    <t>低栄養</t>
    <rPh sb="0" eb="1">
      <t>テイ</t>
    </rPh>
    <rPh sb="1" eb="3">
      <t>エイヨウ</t>
    </rPh>
    <phoneticPr fontId="8"/>
  </si>
  <si>
    <t>脱水</t>
    <rPh sb="0" eb="2">
      <t>ダッスイ</t>
    </rPh>
    <phoneticPr fontId="8"/>
  </si>
  <si>
    <t>下痢嘔吐</t>
    <rPh sb="0" eb="2">
      <t>ゲリ</t>
    </rPh>
    <rPh sb="2" eb="4">
      <t>オウト</t>
    </rPh>
    <phoneticPr fontId="8"/>
  </si>
  <si>
    <t>便秘</t>
    <rPh sb="0" eb="2">
      <t>ベンピ</t>
    </rPh>
    <phoneticPr fontId="8"/>
  </si>
  <si>
    <t>排尿異常</t>
    <rPh sb="0" eb="2">
      <t>ハイニョウ</t>
    </rPh>
    <rPh sb="2" eb="4">
      <t>イジョウ</t>
    </rPh>
    <phoneticPr fontId="8"/>
  </si>
  <si>
    <t>褥瘡皮膚潰瘍</t>
    <rPh sb="0" eb="2">
      <t>ジョクソウ</t>
    </rPh>
    <rPh sb="2" eb="4">
      <t>ヒフ</t>
    </rPh>
    <rPh sb="4" eb="6">
      <t>カイヨウ</t>
    </rPh>
    <phoneticPr fontId="8"/>
  </si>
  <si>
    <t>蜂窩織炎</t>
    <rPh sb="0" eb="4">
      <t>ホウカシキエン</t>
    </rPh>
    <phoneticPr fontId="8"/>
  </si>
  <si>
    <t>異常な掻痒感</t>
    <rPh sb="0" eb="2">
      <t>イジョウ</t>
    </rPh>
    <rPh sb="3" eb="6">
      <t>ソウヨウカン</t>
    </rPh>
    <phoneticPr fontId="8"/>
  </si>
  <si>
    <t>摂食嚥下障害</t>
    <rPh sb="0" eb="2">
      <t>セッショク</t>
    </rPh>
    <rPh sb="2" eb="4">
      <t>エンゲ</t>
    </rPh>
    <rPh sb="4" eb="6">
      <t>ショウガイ</t>
    </rPh>
    <phoneticPr fontId="8"/>
  </si>
  <si>
    <t>肺炎</t>
    <rPh sb="0" eb="2">
      <t>ハイエン</t>
    </rPh>
    <phoneticPr fontId="8"/>
  </si>
  <si>
    <t>呼吸異常</t>
    <rPh sb="0" eb="2">
      <t>コキュウ</t>
    </rPh>
    <rPh sb="2" eb="4">
      <t>イジョウ</t>
    </rPh>
    <phoneticPr fontId="8"/>
  </si>
  <si>
    <t>血痰痰異常</t>
    <rPh sb="0" eb="2">
      <t>ケッタン</t>
    </rPh>
    <rPh sb="2" eb="3">
      <t>タン</t>
    </rPh>
    <rPh sb="3" eb="5">
      <t>イジョウ</t>
    </rPh>
    <phoneticPr fontId="8"/>
  </si>
  <si>
    <t>疼痛</t>
    <rPh sb="0" eb="2">
      <t>トウツウ</t>
    </rPh>
    <phoneticPr fontId="8"/>
  </si>
  <si>
    <t>発熱</t>
    <rPh sb="0" eb="2">
      <t>ハツネツ</t>
    </rPh>
    <phoneticPr fontId="8"/>
  </si>
  <si>
    <t>炎症反応高値</t>
    <rPh sb="0" eb="2">
      <t>エンショウ</t>
    </rPh>
    <rPh sb="2" eb="4">
      <t>ハンノウ</t>
    </rPh>
    <rPh sb="4" eb="6">
      <t>コウチ</t>
    </rPh>
    <phoneticPr fontId="8"/>
  </si>
  <si>
    <t>骨折</t>
    <rPh sb="0" eb="2">
      <t>コッセツ</t>
    </rPh>
    <phoneticPr fontId="8"/>
  </si>
  <si>
    <t>運動麻痺</t>
    <rPh sb="0" eb="2">
      <t>ウンドウ</t>
    </rPh>
    <rPh sb="2" eb="4">
      <t>マヒ</t>
    </rPh>
    <phoneticPr fontId="8"/>
  </si>
  <si>
    <t>聴覚障害</t>
    <rPh sb="0" eb="2">
      <t>チョウカク</t>
    </rPh>
    <rPh sb="2" eb="4">
      <t>ショウガイ</t>
    </rPh>
    <phoneticPr fontId="8"/>
  </si>
  <si>
    <t>視覚障害</t>
    <rPh sb="0" eb="2">
      <t>シカク</t>
    </rPh>
    <rPh sb="2" eb="4">
      <t>ショウガイ</t>
    </rPh>
    <phoneticPr fontId="8"/>
  </si>
  <si>
    <t>言語障害</t>
    <rPh sb="0" eb="2">
      <t>ゲンゴ</t>
    </rPh>
    <rPh sb="2" eb="4">
      <t>ショウガイ</t>
    </rPh>
    <phoneticPr fontId="8"/>
  </si>
  <si>
    <t>めまい</t>
    <phoneticPr fontId="8"/>
  </si>
  <si>
    <t>出血</t>
    <rPh sb="0" eb="2">
      <t>シュッケツ</t>
    </rPh>
    <phoneticPr fontId="8"/>
  </si>
  <si>
    <t>貧血</t>
    <rPh sb="0" eb="2">
      <t>ヒンケツ</t>
    </rPh>
    <phoneticPr fontId="8"/>
  </si>
  <si>
    <t>⑤病態精神</t>
    <rPh sb="1" eb="3">
      <t>ビョウタイ</t>
    </rPh>
    <rPh sb="3" eb="5">
      <t>セイシン</t>
    </rPh>
    <phoneticPr fontId="8"/>
  </si>
  <si>
    <t>アルコール関連</t>
    <rPh sb="5" eb="7">
      <t>カンレン</t>
    </rPh>
    <phoneticPr fontId="8"/>
  </si>
  <si>
    <t>抑うつ不安焦燥</t>
    <rPh sb="0" eb="1">
      <t>ヨク</t>
    </rPh>
    <rPh sb="3" eb="5">
      <t>フアン</t>
    </rPh>
    <rPh sb="5" eb="7">
      <t>ショウソウ</t>
    </rPh>
    <phoneticPr fontId="8"/>
  </si>
  <si>
    <t>薬歴関連</t>
    <rPh sb="0" eb="1">
      <t>クスリ</t>
    </rPh>
    <rPh sb="1" eb="2">
      <t>レキ</t>
    </rPh>
    <rPh sb="2" eb="4">
      <t>カンレン</t>
    </rPh>
    <phoneticPr fontId="8"/>
  </si>
  <si>
    <t>幻覚妄想状態</t>
    <rPh sb="0" eb="2">
      <t>ゲンカク</t>
    </rPh>
    <rPh sb="2" eb="4">
      <t>モウソウ</t>
    </rPh>
    <rPh sb="4" eb="6">
      <t>ジョウタイ</t>
    </rPh>
    <phoneticPr fontId="8"/>
  </si>
  <si>
    <t>意識混濁</t>
    <rPh sb="0" eb="2">
      <t>イシキ</t>
    </rPh>
    <rPh sb="2" eb="4">
      <t>コンダク</t>
    </rPh>
    <phoneticPr fontId="8"/>
  </si>
  <si>
    <t>せん妄</t>
    <rPh sb="2" eb="3">
      <t>モウ</t>
    </rPh>
    <phoneticPr fontId="8"/>
  </si>
  <si>
    <t>無気力無関心</t>
    <rPh sb="0" eb="3">
      <t>ムキリョク</t>
    </rPh>
    <rPh sb="3" eb="6">
      <t>ムカンシン</t>
    </rPh>
    <phoneticPr fontId="8"/>
  </si>
  <si>
    <t>抑うつ</t>
    <rPh sb="0" eb="1">
      <t>ヨク</t>
    </rPh>
    <phoneticPr fontId="8"/>
  </si>
  <si>
    <t>不安焦燥</t>
    <rPh sb="0" eb="2">
      <t>フアン</t>
    </rPh>
    <rPh sb="2" eb="4">
      <t>ショウソウ</t>
    </rPh>
    <phoneticPr fontId="8"/>
  </si>
  <si>
    <t>心気症状</t>
    <rPh sb="0" eb="2">
      <t>シンキ</t>
    </rPh>
    <rPh sb="2" eb="4">
      <t>ショウジョウ</t>
    </rPh>
    <phoneticPr fontId="8"/>
  </si>
  <si>
    <t>記銘力</t>
    <rPh sb="0" eb="3">
      <t>キメイリョク</t>
    </rPh>
    <phoneticPr fontId="8"/>
  </si>
  <si>
    <t>人格変化</t>
    <rPh sb="0" eb="2">
      <t>ジンカク</t>
    </rPh>
    <rPh sb="2" eb="4">
      <t>ヘンカ</t>
    </rPh>
    <phoneticPr fontId="8"/>
  </si>
  <si>
    <t>見当識障害</t>
    <rPh sb="0" eb="5">
      <t>ケントウシキショウガイ</t>
    </rPh>
    <phoneticPr fontId="8"/>
  </si>
  <si>
    <t>失悟失行失認</t>
    <rPh sb="0" eb="1">
      <t>シツ</t>
    </rPh>
    <rPh sb="1" eb="2">
      <t>ゴ</t>
    </rPh>
    <rPh sb="2" eb="4">
      <t>シッコウ</t>
    </rPh>
    <rPh sb="4" eb="6">
      <t>シツニン</t>
    </rPh>
    <phoneticPr fontId="8"/>
  </si>
  <si>
    <t>妄想</t>
    <rPh sb="0" eb="2">
      <t>モウソウ</t>
    </rPh>
    <phoneticPr fontId="8"/>
  </si>
  <si>
    <t>幻覚</t>
    <rPh sb="0" eb="2">
      <t>ゲンカク</t>
    </rPh>
    <phoneticPr fontId="8"/>
  </si>
  <si>
    <t>多動興奮等</t>
    <rPh sb="0" eb="2">
      <t>タドウ</t>
    </rPh>
    <rPh sb="2" eb="4">
      <t>コウフン</t>
    </rPh>
    <rPh sb="4" eb="5">
      <t>ナド</t>
    </rPh>
    <phoneticPr fontId="8"/>
  </si>
  <si>
    <t>不眠、過眠</t>
    <rPh sb="0" eb="2">
      <t>フミン</t>
    </rPh>
    <rPh sb="3" eb="5">
      <t>カミン</t>
    </rPh>
    <phoneticPr fontId="8"/>
  </si>
  <si>
    <t>睡眠覚醒障がい</t>
    <rPh sb="0" eb="2">
      <t>スイミン</t>
    </rPh>
    <rPh sb="2" eb="4">
      <t>カクセイ</t>
    </rPh>
    <rPh sb="4" eb="5">
      <t>ショウ</t>
    </rPh>
    <phoneticPr fontId="8"/>
  </si>
  <si>
    <t>レム睡眠障害</t>
    <rPh sb="2" eb="4">
      <t>スイミン</t>
    </rPh>
    <rPh sb="4" eb="6">
      <t>ショウガイ</t>
    </rPh>
    <phoneticPr fontId="8"/>
  </si>
  <si>
    <t>むずむず脚</t>
    <rPh sb="4" eb="5">
      <t>アシ</t>
    </rPh>
    <phoneticPr fontId="8"/>
  </si>
  <si>
    <t>過食</t>
    <rPh sb="0" eb="2">
      <t>カショク</t>
    </rPh>
    <phoneticPr fontId="8"/>
  </si>
  <si>
    <t>小食</t>
    <rPh sb="0" eb="2">
      <t>ショウショク</t>
    </rPh>
    <phoneticPr fontId="8"/>
  </si>
  <si>
    <t>頭部外傷</t>
    <rPh sb="0" eb="2">
      <t>トウブ</t>
    </rPh>
    <rPh sb="2" eb="4">
      <t>ガイショウ</t>
    </rPh>
    <phoneticPr fontId="8"/>
  </si>
  <si>
    <t>脳血管障害</t>
    <rPh sb="0" eb="1">
      <t>ノウ</t>
    </rPh>
    <rPh sb="1" eb="3">
      <t>ケッカン</t>
    </rPh>
    <rPh sb="3" eb="5">
      <t>ショウガイ</t>
    </rPh>
    <phoneticPr fontId="8"/>
  </si>
  <si>
    <t>心不全狭心症</t>
    <rPh sb="0" eb="3">
      <t>シンフゼン</t>
    </rPh>
    <rPh sb="3" eb="6">
      <t>キョウシンショウ</t>
    </rPh>
    <phoneticPr fontId="8"/>
  </si>
  <si>
    <t>その他</t>
    <rPh sb="2" eb="3">
      <t>タ</t>
    </rPh>
    <phoneticPr fontId="8"/>
  </si>
  <si>
    <t>急性炎症</t>
    <rPh sb="0" eb="2">
      <t>キュウセイ</t>
    </rPh>
    <rPh sb="2" eb="4">
      <t>エンショウ</t>
    </rPh>
    <phoneticPr fontId="8"/>
  </si>
  <si>
    <t>口腔乾燥</t>
    <rPh sb="0" eb="2">
      <t>コウクウ</t>
    </rPh>
    <rPh sb="2" eb="4">
      <t>カンソウ</t>
    </rPh>
    <phoneticPr fontId="8"/>
  </si>
  <si>
    <t>義歯不適合</t>
    <rPh sb="0" eb="2">
      <t>ギシ</t>
    </rPh>
    <rPh sb="2" eb="5">
      <t>フテキゴウ</t>
    </rPh>
    <phoneticPr fontId="8"/>
  </si>
  <si>
    <t>様</t>
    <rPh sb="0" eb="1">
      <t>サマ</t>
    </rPh>
    <phoneticPr fontId="8"/>
  </si>
  <si>
    <t>⑧治療管理</t>
    <rPh sb="1" eb="3">
      <t>チリョウ</t>
    </rPh>
    <rPh sb="3" eb="5">
      <t>カンリ</t>
    </rPh>
    <phoneticPr fontId="8"/>
  </si>
  <si>
    <t>自己注射</t>
    <rPh sb="0" eb="2">
      <t>ジコ</t>
    </rPh>
    <rPh sb="2" eb="4">
      <t>チュウシャ</t>
    </rPh>
    <phoneticPr fontId="8"/>
  </si>
  <si>
    <t>透析</t>
    <rPh sb="0" eb="2">
      <t>トウセキ</t>
    </rPh>
    <phoneticPr fontId="8"/>
  </si>
  <si>
    <t>レスピレーター</t>
    <phoneticPr fontId="8"/>
  </si>
  <si>
    <t>点滴管理</t>
    <rPh sb="0" eb="2">
      <t>テンテキ</t>
    </rPh>
    <rPh sb="2" eb="4">
      <t>カンリ</t>
    </rPh>
    <phoneticPr fontId="8"/>
  </si>
  <si>
    <t>胃瘻経管栄養</t>
    <rPh sb="0" eb="2">
      <t>イロウ</t>
    </rPh>
    <rPh sb="2" eb="4">
      <t>ケイカン</t>
    </rPh>
    <rPh sb="4" eb="6">
      <t>エイヨウ</t>
    </rPh>
    <phoneticPr fontId="8"/>
  </si>
  <si>
    <t>ストーマ</t>
    <phoneticPr fontId="8"/>
  </si>
  <si>
    <t>カテーテル管理</t>
    <rPh sb="5" eb="7">
      <t>カンリ</t>
    </rPh>
    <phoneticPr fontId="8"/>
  </si>
  <si>
    <t>ペインコントロール</t>
    <phoneticPr fontId="8"/>
  </si>
  <si>
    <t>創傷管理</t>
    <rPh sb="0" eb="2">
      <t>ソウショウ</t>
    </rPh>
    <rPh sb="2" eb="4">
      <t>カンリ</t>
    </rPh>
    <phoneticPr fontId="8"/>
  </si>
  <si>
    <t>食事療法</t>
    <rPh sb="0" eb="2">
      <t>ショクジ</t>
    </rPh>
    <rPh sb="2" eb="4">
      <t>リョウホウ</t>
    </rPh>
    <phoneticPr fontId="8"/>
  </si>
  <si>
    <t>歯科治療</t>
    <rPh sb="0" eb="2">
      <t>シカ</t>
    </rPh>
    <rPh sb="2" eb="4">
      <t>チリョウ</t>
    </rPh>
    <phoneticPr fontId="8"/>
  </si>
  <si>
    <t>⑨医療連携</t>
    <rPh sb="1" eb="3">
      <t>イリョウ</t>
    </rPh>
    <rPh sb="3" eb="5">
      <t>レンケイ</t>
    </rPh>
    <phoneticPr fontId="8"/>
  </si>
  <si>
    <t>病院</t>
    <rPh sb="0" eb="2">
      <t>ビョウイン</t>
    </rPh>
    <phoneticPr fontId="8"/>
  </si>
  <si>
    <t>歯科</t>
    <rPh sb="0" eb="2">
      <t>シカ</t>
    </rPh>
    <phoneticPr fontId="8"/>
  </si>
  <si>
    <t>薬剤師</t>
    <rPh sb="0" eb="3">
      <t>ヤクザイシ</t>
    </rPh>
    <phoneticPr fontId="8"/>
  </si>
  <si>
    <t>訪問看護</t>
    <rPh sb="0" eb="2">
      <t>ホウモン</t>
    </rPh>
    <rPh sb="2" eb="4">
      <t>カンゴ</t>
    </rPh>
    <phoneticPr fontId="8"/>
  </si>
  <si>
    <t>栄養士</t>
    <rPh sb="0" eb="3">
      <t>エイヨウシ</t>
    </rPh>
    <phoneticPr fontId="8"/>
  </si>
  <si>
    <t>リハ職</t>
    <rPh sb="2" eb="3">
      <t>ショク</t>
    </rPh>
    <phoneticPr fontId="8"/>
  </si>
  <si>
    <t>⑩医療介護連携</t>
    <rPh sb="1" eb="3">
      <t>イリョウ</t>
    </rPh>
    <rPh sb="3" eb="5">
      <t>カイゴ</t>
    </rPh>
    <rPh sb="5" eb="7">
      <t>レンケイ</t>
    </rPh>
    <phoneticPr fontId="8"/>
  </si>
  <si>
    <t>かかりつけ医</t>
    <rPh sb="5" eb="6">
      <t>イ</t>
    </rPh>
    <phoneticPr fontId="8"/>
  </si>
  <si>
    <t>改善可能性</t>
    <rPh sb="0" eb="2">
      <t>カイゼン</t>
    </rPh>
    <rPh sb="2" eb="5">
      <t>カノウセイ</t>
    </rPh>
    <phoneticPr fontId="8"/>
  </si>
  <si>
    <t>職種</t>
    <rPh sb="0" eb="2">
      <t>ショクシュ</t>
    </rPh>
    <phoneticPr fontId="8"/>
  </si>
  <si>
    <t>氏名</t>
    <rPh sb="0" eb="2">
      <t>シメイ</t>
    </rPh>
    <phoneticPr fontId="8"/>
  </si>
  <si>
    <t>生活等の阻害要因の内容</t>
    <rPh sb="0" eb="2">
      <t>セイカツ</t>
    </rPh>
    <rPh sb="2" eb="3">
      <t>ナド</t>
    </rPh>
    <rPh sb="4" eb="6">
      <t>ソガイ</t>
    </rPh>
    <rPh sb="6" eb="8">
      <t>ヨウイン</t>
    </rPh>
    <rPh sb="9" eb="11">
      <t>ナイヨウ</t>
    </rPh>
    <phoneticPr fontId="8"/>
  </si>
  <si>
    <t>既往症</t>
    <rPh sb="0" eb="3">
      <t>キオウショウ</t>
    </rPh>
    <phoneticPr fontId="8"/>
  </si>
  <si>
    <t>治療中の疾患</t>
    <rPh sb="0" eb="3">
      <t>チリョウチュウ</t>
    </rPh>
    <rPh sb="4" eb="6">
      <t>シッカン</t>
    </rPh>
    <phoneticPr fontId="24"/>
  </si>
  <si>
    <t>男:1  女:2</t>
    <rPh sb="0" eb="1">
      <t>オトコ</t>
    </rPh>
    <rPh sb="5" eb="6">
      <t>オンナ</t>
    </rPh>
    <phoneticPr fontId="8"/>
  </si>
  <si>
    <t>介護度</t>
    <rPh sb="0" eb="2">
      <t>カイゴ</t>
    </rPh>
    <rPh sb="2" eb="3">
      <t>ド</t>
    </rPh>
    <phoneticPr fontId="8"/>
  </si>
  <si>
    <t>年金</t>
    <rPh sb="0" eb="2">
      <t>ネンキン</t>
    </rPh>
    <phoneticPr fontId="8"/>
  </si>
  <si>
    <t>その他</t>
    <rPh sb="2" eb="3">
      <t>タ</t>
    </rPh>
    <phoneticPr fontId="8"/>
  </si>
  <si>
    <t>生活保護</t>
    <rPh sb="0" eb="2">
      <t>セイカツ</t>
    </rPh>
    <rPh sb="2" eb="4">
      <t>ホゴ</t>
    </rPh>
    <phoneticPr fontId="8"/>
  </si>
  <si>
    <t>障がい者手帳等</t>
    <rPh sb="0" eb="1">
      <t>ショウ</t>
    </rPh>
    <rPh sb="3" eb="4">
      <t>シャ</t>
    </rPh>
    <rPh sb="4" eb="6">
      <t>テチョウ</t>
    </rPh>
    <rPh sb="6" eb="7">
      <t>ナド</t>
    </rPh>
    <phoneticPr fontId="24"/>
  </si>
  <si>
    <t>申請中</t>
    <rPh sb="0" eb="3">
      <t>シンセイチュウ</t>
    </rPh>
    <phoneticPr fontId="8"/>
  </si>
  <si>
    <t>認知症自立度</t>
    <rPh sb="0" eb="3">
      <t>ニンチショウ</t>
    </rPh>
    <rPh sb="3" eb="6">
      <t>ジリツド</t>
    </rPh>
    <phoneticPr fontId="8"/>
  </si>
  <si>
    <t>日常生活自立度</t>
    <rPh sb="0" eb="2">
      <t>ニチジョウ</t>
    </rPh>
    <rPh sb="2" eb="4">
      <t>セイカツ</t>
    </rPh>
    <rPh sb="4" eb="7">
      <t>ジリツド</t>
    </rPh>
    <phoneticPr fontId="8"/>
  </si>
  <si>
    <t>屋内</t>
    <rPh sb="0" eb="2">
      <t>オクナイ</t>
    </rPh>
    <phoneticPr fontId="8"/>
  </si>
  <si>
    <t>屋外</t>
    <rPh sb="0" eb="2">
      <t>オクガイ</t>
    </rPh>
    <phoneticPr fontId="8"/>
  </si>
  <si>
    <t>食事</t>
    <rPh sb="0" eb="2">
      <t>ショクジ</t>
    </rPh>
    <phoneticPr fontId="8"/>
  </si>
  <si>
    <t>口腔</t>
    <rPh sb="0" eb="2">
      <t>コウクウ</t>
    </rPh>
    <phoneticPr fontId="8"/>
  </si>
  <si>
    <t>入浴</t>
    <rPh sb="0" eb="2">
      <t>ニュウヨク</t>
    </rPh>
    <phoneticPr fontId="8"/>
  </si>
  <si>
    <t>整容</t>
    <rPh sb="0" eb="2">
      <t>セイヨウ</t>
    </rPh>
    <phoneticPr fontId="8"/>
  </si>
  <si>
    <t>整容</t>
    <rPh sb="0" eb="2">
      <t>セイヨウ</t>
    </rPh>
    <phoneticPr fontId="8"/>
  </si>
  <si>
    <t>義歯使用</t>
    <rPh sb="0" eb="2">
      <t>ギシ</t>
    </rPh>
    <rPh sb="2" eb="4">
      <t>シヨウ</t>
    </rPh>
    <phoneticPr fontId="8"/>
  </si>
  <si>
    <t>排泄動作（一連の行為）</t>
    <rPh sb="0" eb="2">
      <t>ハイセツ</t>
    </rPh>
    <rPh sb="2" eb="4">
      <t>ドウサ</t>
    </rPh>
    <rPh sb="5" eb="7">
      <t>イチレン</t>
    </rPh>
    <rPh sb="8" eb="10">
      <t>コウイ</t>
    </rPh>
    <phoneticPr fontId="8"/>
  </si>
  <si>
    <t>方法</t>
    <rPh sb="0" eb="2">
      <t>ホウホウ</t>
    </rPh>
    <phoneticPr fontId="8"/>
  </si>
  <si>
    <t>排尿</t>
    <rPh sb="0" eb="2">
      <t>ハイニョウ</t>
    </rPh>
    <phoneticPr fontId="8"/>
  </si>
  <si>
    <t>排便</t>
    <rPh sb="0" eb="2">
      <t>ハイベン</t>
    </rPh>
    <phoneticPr fontId="8"/>
  </si>
  <si>
    <t>動作</t>
    <rPh sb="0" eb="2">
      <t>ドウサ</t>
    </rPh>
    <phoneticPr fontId="8"/>
  </si>
  <si>
    <t>下剤</t>
    <rPh sb="0" eb="2">
      <t>ゲザイ</t>
    </rPh>
    <phoneticPr fontId="8"/>
  </si>
  <si>
    <t>トイレ</t>
    <phoneticPr fontId="8"/>
  </si>
  <si>
    <t>Pトイレ</t>
    <phoneticPr fontId="8"/>
  </si>
  <si>
    <t>オムツ</t>
    <phoneticPr fontId="8"/>
  </si>
  <si>
    <t>リハパン</t>
    <phoneticPr fontId="8"/>
  </si>
  <si>
    <t>尿取り</t>
    <rPh sb="0" eb="1">
      <t>ニョウ</t>
    </rPh>
    <rPh sb="1" eb="2">
      <t>ト</t>
    </rPh>
    <phoneticPr fontId="8"/>
  </si>
  <si>
    <t>カテーテル</t>
    <phoneticPr fontId="8"/>
  </si>
  <si>
    <t>その他</t>
    <rPh sb="2" eb="3">
      <t>タ</t>
    </rPh>
    <phoneticPr fontId="8"/>
  </si>
  <si>
    <t>ｺﾐｭ</t>
    <phoneticPr fontId="8"/>
  </si>
  <si>
    <t>視力</t>
    <rPh sb="0" eb="2">
      <t>シリョク</t>
    </rPh>
    <phoneticPr fontId="8"/>
  </si>
  <si>
    <t>聴力</t>
    <rPh sb="0" eb="2">
      <t>チョウリョク</t>
    </rPh>
    <phoneticPr fontId="8"/>
  </si>
  <si>
    <t>視力障害</t>
    <rPh sb="0" eb="2">
      <t>シリョク</t>
    </rPh>
    <rPh sb="2" eb="4">
      <t>ショウガイ</t>
    </rPh>
    <phoneticPr fontId="8"/>
  </si>
  <si>
    <t>聴覚障害</t>
    <rPh sb="0" eb="2">
      <t>チョウカク</t>
    </rPh>
    <rPh sb="2" eb="4">
      <t>ショウガイ</t>
    </rPh>
    <phoneticPr fontId="8"/>
  </si>
  <si>
    <t>短期記憶</t>
    <rPh sb="0" eb="2">
      <t>タンキ</t>
    </rPh>
    <rPh sb="2" eb="4">
      <t>キオク</t>
    </rPh>
    <phoneticPr fontId="8"/>
  </si>
  <si>
    <t>見当識</t>
    <rPh sb="0" eb="3">
      <t>ケントウシキ</t>
    </rPh>
    <phoneticPr fontId="8"/>
  </si>
  <si>
    <t>判断力・意思決定</t>
    <rPh sb="0" eb="3">
      <t>ハンダンリョク</t>
    </rPh>
    <rPh sb="4" eb="6">
      <t>イシ</t>
    </rPh>
    <rPh sb="6" eb="8">
      <t>ケッテイ</t>
    </rPh>
    <phoneticPr fontId="8"/>
  </si>
  <si>
    <t>行動障害</t>
    <rPh sb="0" eb="2">
      <t>コウドウ</t>
    </rPh>
    <rPh sb="2" eb="4">
      <t>ショウガイ</t>
    </rPh>
    <phoneticPr fontId="8"/>
  </si>
  <si>
    <t>精神</t>
    <rPh sb="0" eb="2">
      <t>セイシン</t>
    </rPh>
    <phoneticPr fontId="8"/>
  </si>
  <si>
    <t>短期</t>
    <rPh sb="0" eb="2">
      <t>タンキ</t>
    </rPh>
    <phoneticPr fontId="8"/>
  </si>
  <si>
    <t>見当</t>
    <rPh sb="0" eb="2">
      <t>ケントウ</t>
    </rPh>
    <phoneticPr fontId="8"/>
  </si>
  <si>
    <t>判断</t>
    <rPh sb="0" eb="2">
      <t>ハンダン</t>
    </rPh>
    <phoneticPr fontId="8"/>
  </si>
  <si>
    <t>行動</t>
    <rPh sb="0" eb="2">
      <t>コウドウ</t>
    </rPh>
    <phoneticPr fontId="8"/>
  </si>
  <si>
    <t>1～4</t>
  </si>
  <si>
    <t>③疾患</t>
    <rPh sb="1" eb="3">
      <t>シッカン</t>
    </rPh>
    <phoneticPr fontId="8"/>
  </si>
  <si>
    <t>④病態身体</t>
    <rPh sb="1" eb="3">
      <t>ビョウタイ</t>
    </rPh>
    <rPh sb="3" eb="5">
      <t>シンタイ</t>
    </rPh>
    <phoneticPr fontId="8"/>
  </si>
  <si>
    <t>⑤病態精神</t>
    <rPh sb="1" eb="3">
      <t>ビョウタイ</t>
    </rPh>
    <rPh sb="3" eb="5">
      <t>セイシン</t>
    </rPh>
    <phoneticPr fontId="8"/>
  </si>
  <si>
    <t>⑥介護形態</t>
    <rPh sb="1" eb="3">
      <t>カイゴ</t>
    </rPh>
    <rPh sb="3" eb="5">
      <t>ケイタイ</t>
    </rPh>
    <phoneticPr fontId="8"/>
  </si>
  <si>
    <t>⑦介護対策</t>
    <rPh sb="1" eb="3">
      <t>カイゴ</t>
    </rPh>
    <rPh sb="3" eb="5">
      <t>タイサク</t>
    </rPh>
    <phoneticPr fontId="8"/>
  </si>
  <si>
    <t>⑧治療管理</t>
    <rPh sb="1" eb="3">
      <t>チリョウ</t>
    </rPh>
    <rPh sb="3" eb="5">
      <t>カンリ</t>
    </rPh>
    <phoneticPr fontId="8"/>
  </si>
  <si>
    <t>⑨医療連携</t>
    <rPh sb="1" eb="3">
      <t>イリョウ</t>
    </rPh>
    <rPh sb="3" eb="5">
      <t>レンケイ</t>
    </rPh>
    <phoneticPr fontId="8"/>
  </si>
  <si>
    <t>⑩医介連携</t>
    <rPh sb="1" eb="2">
      <t>イ</t>
    </rPh>
    <rPh sb="2" eb="3">
      <t>スケ</t>
    </rPh>
    <rPh sb="3" eb="5">
      <t>レンケイ</t>
    </rPh>
    <phoneticPr fontId="8"/>
  </si>
  <si>
    <t>レーダーチャートデータ</t>
    <phoneticPr fontId="8"/>
  </si>
  <si>
    <t>①周囲環境人</t>
    <rPh sb="1" eb="3">
      <t>シュウイ</t>
    </rPh>
    <rPh sb="3" eb="5">
      <t>カンキョウ</t>
    </rPh>
    <rPh sb="5" eb="6">
      <t>ヒト</t>
    </rPh>
    <phoneticPr fontId="8"/>
  </si>
  <si>
    <t>②周囲環境地</t>
    <rPh sb="1" eb="3">
      <t>シュウイ</t>
    </rPh>
    <rPh sb="3" eb="5">
      <t>カンキョウ</t>
    </rPh>
    <rPh sb="5" eb="6">
      <t>チ</t>
    </rPh>
    <phoneticPr fontId="8"/>
  </si>
  <si>
    <t>項目</t>
    <rPh sb="0" eb="2">
      <t>コウモク</t>
    </rPh>
    <phoneticPr fontId="8"/>
  </si>
  <si>
    <t>実数</t>
    <rPh sb="0" eb="2">
      <t>ジッスウ</t>
    </rPh>
    <phoneticPr fontId="8"/>
  </si>
  <si>
    <t>点数</t>
    <rPh sb="0" eb="2">
      <t>テンスウ</t>
    </rPh>
    <phoneticPr fontId="8"/>
  </si>
  <si>
    <t>自立</t>
  </si>
  <si>
    <t>偏食</t>
    <rPh sb="0" eb="2">
      <t>ヘンショク</t>
    </rPh>
    <phoneticPr fontId="8"/>
  </si>
  <si>
    <t>１．基本情報・現在の状態等</t>
    <rPh sb="2" eb="4">
      <t>キホン</t>
    </rPh>
    <rPh sb="4" eb="6">
      <t>ジョウホウ</t>
    </rPh>
    <rPh sb="7" eb="9">
      <t>ゲンザイ</t>
    </rPh>
    <rPh sb="10" eb="12">
      <t>ジョウタイ</t>
    </rPh>
    <rPh sb="12" eb="13">
      <t>トウ</t>
    </rPh>
    <phoneticPr fontId="24"/>
  </si>
  <si>
    <t>記入日：</t>
    <rPh sb="0" eb="2">
      <t>キニュウ</t>
    </rPh>
    <rPh sb="2" eb="3">
      <t>ビ</t>
    </rPh>
    <phoneticPr fontId="24"/>
  </si>
  <si>
    <t>属性</t>
    <rPh sb="0" eb="2">
      <t>ゾクセイ</t>
    </rPh>
    <phoneticPr fontId="24"/>
  </si>
  <si>
    <t>フリガナ</t>
    <phoneticPr fontId="24"/>
  </si>
  <si>
    <t>年齢</t>
    <rPh sb="0" eb="2">
      <t>ネンレイ</t>
    </rPh>
    <phoneticPr fontId="24"/>
  </si>
  <si>
    <t>退院（所）時の要介護認定</t>
    <rPh sb="0" eb="2">
      <t>タイイン</t>
    </rPh>
    <rPh sb="3" eb="4">
      <t>ショ</t>
    </rPh>
    <rPh sb="5" eb="6">
      <t>ジ</t>
    </rPh>
    <rPh sb="7" eb="8">
      <t>ヨウ</t>
    </rPh>
    <rPh sb="8" eb="10">
      <t>カイゴ</t>
    </rPh>
    <rPh sb="10" eb="12">
      <t>ニンテイ</t>
    </rPh>
    <phoneticPr fontId="24"/>
  </si>
  <si>
    <t>入院（所）概要</t>
    <rPh sb="0" eb="2">
      <t>ニュウイン</t>
    </rPh>
    <rPh sb="3" eb="4">
      <t>ショ</t>
    </rPh>
    <rPh sb="5" eb="7">
      <t>ガイヨウ</t>
    </rPh>
    <phoneticPr fontId="24"/>
  </si>
  <si>
    <t>入院（所）日</t>
    <rPh sb="0" eb="2">
      <t>ニュウイン</t>
    </rPh>
    <rPh sb="3" eb="4">
      <t>ショ</t>
    </rPh>
    <rPh sb="5" eb="6">
      <t>ビ</t>
    </rPh>
    <phoneticPr fontId="24"/>
  </si>
  <si>
    <t>退院（所）予定日</t>
    <rPh sb="0" eb="2">
      <t>タイイン</t>
    </rPh>
    <rPh sb="3" eb="4">
      <t>ショ</t>
    </rPh>
    <rPh sb="5" eb="8">
      <t>ヨテイビ</t>
    </rPh>
    <phoneticPr fontId="24"/>
  </si>
  <si>
    <t>入院原因疾患・　　　　入所目的</t>
    <rPh sb="0" eb="2">
      <t>ニュウイン</t>
    </rPh>
    <rPh sb="2" eb="4">
      <t>ゲンイン</t>
    </rPh>
    <rPh sb="4" eb="6">
      <t>シッカン</t>
    </rPh>
    <rPh sb="11" eb="13">
      <t>ニュウショ</t>
    </rPh>
    <rPh sb="13" eb="15">
      <t>モクテキ</t>
    </rPh>
    <phoneticPr fontId="24"/>
  </si>
  <si>
    <t>入院・入所先　　　　　　（病院・施設名）</t>
    <rPh sb="0" eb="2">
      <t>ニュウイン</t>
    </rPh>
    <rPh sb="3" eb="5">
      <t>ニュウショ</t>
    </rPh>
    <rPh sb="5" eb="6">
      <t>サキ</t>
    </rPh>
    <rPh sb="13" eb="15">
      <t>ビョウイン</t>
    </rPh>
    <rPh sb="16" eb="18">
      <t>シセツ</t>
    </rPh>
    <rPh sb="18" eb="19">
      <t>メイ</t>
    </rPh>
    <phoneticPr fontId="24"/>
  </si>
  <si>
    <t>入院中の経過</t>
    <rPh sb="0" eb="3">
      <t>ニュウインチュウ</t>
    </rPh>
    <rPh sb="4" eb="6">
      <t>ケイカ</t>
    </rPh>
    <phoneticPr fontId="24"/>
  </si>
  <si>
    <t>本人の状況</t>
    <rPh sb="0" eb="2">
      <t>ホンニン</t>
    </rPh>
    <rPh sb="3" eb="5">
      <t>ジョウキョウ</t>
    </rPh>
    <phoneticPr fontId="24"/>
  </si>
  <si>
    <t>歩行・移動</t>
    <rPh sb="0" eb="2">
      <t>ホコウ</t>
    </rPh>
    <rPh sb="3" eb="5">
      <t>イドウ</t>
    </rPh>
    <phoneticPr fontId="24"/>
  </si>
  <si>
    <t>屋内</t>
    <rPh sb="0" eb="2">
      <t>オクナイ</t>
    </rPh>
    <phoneticPr fontId="24"/>
  </si>
  <si>
    <t>屋外</t>
    <rPh sb="0" eb="2">
      <t>オクガイ</t>
    </rPh>
    <phoneticPr fontId="24"/>
  </si>
  <si>
    <t>排泄</t>
    <rPh sb="0" eb="2">
      <t>ハイセツ</t>
    </rPh>
    <phoneticPr fontId="24"/>
  </si>
  <si>
    <t>方法</t>
    <rPh sb="0" eb="2">
      <t>ホウホウ</t>
    </rPh>
    <phoneticPr fontId="24"/>
  </si>
  <si>
    <t>排尿</t>
    <rPh sb="0" eb="2">
      <t>ハイニョウ</t>
    </rPh>
    <phoneticPr fontId="24"/>
  </si>
  <si>
    <t>排便</t>
    <rPh sb="0" eb="2">
      <t>ハイベン</t>
    </rPh>
    <phoneticPr fontId="24"/>
  </si>
  <si>
    <t>入浴・清拭</t>
    <rPh sb="0" eb="2">
      <t>ニュウヨク</t>
    </rPh>
    <rPh sb="3" eb="5">
      <t>セイシキ</t>
    </rPh>
    <phoneticPr fontId="24"/>
  </si>
  <si>
    <t>食事形態</t>
    <rPh sb="0" eb="2">
      <t>ショクジ</t>
    </rPh>
    <rPh sb="2" eb="4">
      <t>ケイタイ</t>
    </rPh>
    <phoneticPr fontId="24"/>
  </si>
  <si>
    <t>食事摂取　　　　　　（咀嚼嚥下含む）</t>
    <rPh sb="0" eb="2">
      <t>ショクジ</t>
    </rPh>
    <rPh sb="2" eb="4">
      <t>セッシュ</t>
    </rPh>
    <rPh sb="11" eb="13">
      <t>ソシャク</t>
    </rPh>
    <rPh sb="13" eb="15">
      <t>エンゲ</t>
    </rPh>
    <rPh sb="15" eb="16">
      <t>フク</t>
    </rPh>
    <phoneticPr fontId="24"/>
  </si>
  <si>
    <t>摂取</t>
    <rPh sb="0" eb="2">
      <t>セッシュ</t>
    </rPh>
    <phoneticPr fontId="24"/>
  </si>
  <si>
    <t>飲水</t>
    <rPh sb="0" eb="2">
      <t>インスイ</t>
    </rPh>
    <phoneticPr fontId="24"/>
  </si>
  <si>
    <t>口腔ケア</t>
    <rPh sb="0" eb="2">
      <t>コウクウ</t>
    </rPh>
    <phoneticPr fontId="24"/>
  </si>
  <si>
    <t>義歯</t>
    <rPh sb="0" eb="2">
      <t>ギシ</t>
    </rPh>
    <phoneticPr fontId="24"/>
  </si>
  <si>
    <t>使用</t>
    <rPh sb="0" eb="2">
      <t>シヨウ</t>
    </rPh>
    <phoneticPr fontId="24"/>
  </si>
  <si>
    <t>口腔衛生</t>
    <rPh sb="0" eb="2">
      <t>コウクウ</t>
    </rPh>
    <rPh sb="2" eb="4">
      <t>エイセイ</t>
    </rPh>
    <phoneticPr fontId="24"/>
  </si>
  <si>
    <t>入院（所）中の使用</t>
    <rPh sb="0" eb="2">
      <t>ニュウイン</t>
    </rPh>
    <rPh sb="3" eb="4">
      <t>ショ</t>
    </rPh>
    <rPh sb="5" eb="6">
      <t>チュウ</t>
    </rPh>
    <rPh sb="7" eb="9">
      <t>シヨウ</t>
    </rPh>
    <phoneticPr fontId="24"/>
  </si>
  <si>
    <t>認知・精神</t>
    <rPh sb="0" eb="2">
      <t>ニンチ</t>
    </rPh>
    <rPh sb="3" eb="5">
      <t>セイシン</t>
    </rPh>
    <phoneticPr fontId="24"/>
  </si>
  <si>
    <t>２．課題認識の為の情報等</t>
    <rPh sb="11" eb="12">
      <t>トウ</t>
    </rPh>
    <phoneticPr fontId="24"/>
  </si>
  <si>
    <t>退院後に必要な事柄</t>
    <rPh sb="0" eb="3">
      <t>タイインゴ</t>
    </rPh>
    <rPh sb="4" eb="6">
      <t>ヒツヨウ</t>
    </rPh>
    <rPh sb="7" eb="9">
      <t>コトガラ</t>
    </rPh>
    <phoneticPr fontId="24"/>
  </si>
  <si>
    <t>医療情報　　　　　　　　　（特別な医療等）</t>
    <rPh sb="0" eb="2">
      <t>イリョウ</t>
    </rPh>
    <rPh sb="2" eb="4">
      <t>ジョウホウ</t>
    </rPh>
    <rPh sb="14" eb="16">
      <t>トクベツ</t>
    </rPh>
    <rPh sb="17" eb="19">
      <t>イリョウ</t>
    </rPh>
    <rPh sb="19" eb="20">
      <t>トウ</t>
    </rPh>
    <phoneticPr fontId="24"/>
  </si>
  <si>
    <t>看護の注意点</t>
    <rPh sb="0" eb="2">
      <t>カンゴ</t>
    </rPh>
    <rPh sb="3" eb="6">
      <t>チュウイテン</t>
    </rPh>
    <phoneticPr fontId="24"/>
  </si>
  <si>
    <t>リハビリ</t>
    <phoneticPr fontId="24"/>
  </si>
  <si>
    <t>課題</t>
    <rPh sb="0" eb="2">
      <t>カダイ</t>
    </rPh>
    <phoneticPr fontId="24"/>
  </si>
  <si>
    <t>目的</t>
    <rPh sb="0" eb="2">
      <t>モクテキ</t>
    </rPh>
    <phoneticPr fontId="24"/>
  </si>
  <si>
    <t>見通し</t>
    <rPh sb="0" eb="2">
      <t>ミトオ</t>
    </rPh>
    <phoneticPr fontId="24"/>
  </si>
  <si>
    <t>内容</t>
    <rPh sb="0" eb="2">
      <t>ナイヨウ</t>
    </rPh>
    <phoneticPr fontId="24"/>
  </si>
  <si>
    <t>注意点</t>
    <rPh sb="0" eb="3">
      <t>チュウイテン</t>
    </rPh>
    <phoneticPr fontId="24"/>
  </si>
  <si>
    <t>医療的指示等　　　　　　　予後予測</t>
    <rPh sb="0" eb="3">
      <t>イリョウテキ</t>
    </rPh>
    <rPh sb="3" eb="5">
      <t>シジ</t>
    </rPh>
    <rPh sb="5" eb="6">
      <t>トウ</t>
    </rPh>
    <rPh sb="13" eb="15">
      <t>ヨゴ</t>
    </rPh>
    <rPh sb="15" eb="17">
      <t>ヨソク</t>
    </rPh>
    <phoneticPr fontId="24"/>
  </si>
  <si>
    <t>受け止め・意向</t>
    <rPh sb="0" eb="1">
      <t>ウ</t>
    </rPh>
    <rPh sb="2" eb="3">
      <t>ト</t>
    </rPh>
    <rPh sb="5" eb="7">
      <t>イコウ</t>
    </rPh>
    <phoneticPr fontId="24"/>
  </si>
  <si>
    <t>家族の意向　　　　    　（病識等についても）</t>
    <rPh sb="0" eb="2">
      <t>カゾク</t>
    </rPh>
    <rPh sb="3" eb="5">
      <t>イコウ</t>
    </rPh>
    <rPh sb="15" eb="17">
      <t>ビョウシキ</t>
    </rPh>
    <rPh sb="17" eb="18">
      <t>トウ</t>
    </rPh>
    <phoneticPr fontId="24"/>
  </si>
  <si>
    <t>退院後に　　　　　　　　　　　  　必要と想定されるサービス</t>
    <rPh sb="0" eb="3">
      <t>タイインゴ</t>
    </rPh>
    <rPh sb="18" eb="20">
      <t>ヒツヨウ</t>
    </rPh>
    <rPh sb="21" eb="23">
      <t>ソウテイ</t>
    </rPh>
    <phoneticPr fontId="24"/>
  </si>
  <si>
    <t>本人の意向　　　　　
　（病識等についても）</t>
    <rPh sb="0" eb="2">
      <t>ホンニン</t>
    </rPh>
    <rPh sb="3" eb="5">
      <t>イコウ</t>
    </rPh>
    <rPh sb="13" eb="15">
      <t>ビョウシキ</t>
    </rPh>
    <rPh sb="15" eb="16">
      <t>トウ</t>
    </rPh>
    <phoneticPr fontId="24"/>
  </si>
  <si>
    <t>６．今後の在宅生活の展望について</t>
    <rPh sb="2" eb="4">
      <t>コンゴ</t>
    </rPh>
    <rPh sb="5" eb="7">
      <t>ザイタク</t>
    </rPh>
    <rPh sb="7" eb="9">
      <t>セイカツ</t>
    </rPh>
    <rPh sb="10" eb="12">
      <t>テンボウ</t>
    </rPh>
    <phoneticPr fontId="8"/>
  </si>
  <si>
    <t>在宅生活に必要な要件</t>
    <rPh sb="0" eb="2">
      <t>ザイタク</t>
    </rPh>
    <rPh sb="2" eb="4">
      <t>セイカツ</t>
    </rPh>
    <rPh sb="5" eb="7">
      <t>ヒツヨウ</t>
    </rPh>
    <rPh sb="8" eb="10">
      <t>ヨウケン</t>
    </rPh>
    <phoneticPr fontId="8"/>
  </si>
  <si>
    <t>世帯に対する配慮</t>
    <rPh sb="0" eb="2">
      <t>セタイ</t>
    </rPh>
    <rPh sb="3" eb="4">
      <t>タイ</t>
    </rPh>
    <rPh sb="6" eb="8">
      <t>ハイリョ</t>
    </rPh>
    <phoneticPr fontId="8"/>
  </si>
  <si>
    <t>医療機関（</t>
    <rPh sb="0" eb="2">
      <t>イリョウ</t>
    </rPh>
    <rPh sb="2" eb="4">
      <t>キカン</t>
    </rPh>
    <phoneticPr fontId="8"/>
  </si>
  <si>
    <t>退院時情報提供シート</t>
    <rPh sb="0" eb="2">
      <t>タイイン</t>
    </rPh>
    <rPh sb="2" eb="3">
      <t>ジ</t>
    </rPh>
    <rPh sb="3" eb="5">
      <t>ジョウホウ</t>
    </rPh>
    <rPh sb="5" eb="7">
      <t>テイキョウ</t>
    </rPh>
    <phoneticPr fontId="24"/>
  </si>
  <si>
    <t>）⇒介護支援専門員</t>
    <rPh sb="2" eb="4">
      <t>カイゴ</t>
    </rPh>
    <rPh sb="4" eb="6">
      <t>シエン</t>
    </rPh>
    <rPh sb="6" eb="9">
      <t>センモンイン</t>
    </rPh>
    <phoneticPr fontId="8"/>
  </si>
  <si>
    <t>※退院後の居宅サービス計画書の提供をよろしくお願い致します。（中津市2019年3月28日版）</t>
    <rPh sb="1" eb="4">
      <t>タイインゴ</t>
    </rPh>
    <rPh sb="5" eb="7">
      <t>キョタク</t>
    </rPh>
    <rPh sb="11" eb="14">
      <t>ケイカクショ</t>
    </rPh>
    <rPh sb="15" eb="17">
      <t>テイキョウ</t>
    </rPh>
    <rPh sb="23" eb="24">
      <t>ネガ</t>
    </rPh>
    <rPh sb="25" eb="26">
      <t>イタ</t>
    </rPh>
    <rPh sb="31" eb="34">
      <t>ナカツシ</t>
    </rPh>
    <rPh sb="38" eb="39">
      <t>ネン</t>
    </rPh>
    <rPh sb="40" eb="41">
      <t>ガツ</t>
    </rPh>
    <rPh sb="43" eb="44">
      <t>ニチ</t>
    </rPh>
    <rPh sb="44" eb="45">
      <t>バン</t>
    </rPh>
    <phoneticPr fontId="8"/>
  </si>
  <si>
    <t>①悪性疾患</t>
  </si>
  <si>
    <t>悪性疾患</t>
    <rPh sb="0" eb="2">
      <t>アクセイ</t>
    </rPh>
    <rPh sb="2" eb="4">
      <t>シッカン</t>
    </rPh>
    <phoneticPr fontId="8"/>
  </si>
  <si>
    <t>動脈硬化性疾患</t>
    <rPh sb="0" eb="2">
      <t>ドウミャク</t>
    </rPh>
    <rPh sb="2" eb="5">
      <t>コウカセイ</t>
    </rPh>
    <rPh sb="5" eb="7">
      <t>シッカン</t>
    </rPh>
    <phoneticPr fontId="8"/>
  </si>
  <si>
    <t>呼吸器疾患</t>
    <rPh sb="0" eb="3">
      <t>コキュウキ</t>
    </rPh>
    <rPh sb="3" eb="5">
      <t>シッカン</t>
    </rPh>
    <phoneticPr fontId="8"/>
  </si>
  <si>
    <t>代謝性疾患</t>
    <rPh sb="0" eb="3">
      <t>タイシャセイ</t>
    </rPh>
    <rPh sb="3" eb="5">
      <t>シッカン</t>
    </rPh>
    <phoneticPr fontId="8"/>
  </si>
  <si>
    <t>進行性神経疾患</t>
    <rPh sb="0" eb="3">
      <t>シンコウセイ</t>
    </rPh>
    <rPh sb="3" eb="5">
      <t>シンケイ</t>
    </rPh>
    <rPh sb="5" eb="7">
      <t>シッカン</t>
    </rPh>
    <phoneticPr fontId="8"/>
  </si>
  <si>
    <t>骨加齢性疾患</t>
    <rPh sb="0" eb="1">
      <t>コツ</t>
    </rPh>
    <rPh sb="1" eb="3">
      <t>カレイ</t>
    </rPh>
    <rPh sb="3" eb="4">
      <t>セイ</t>
    </rPh>
    <rPh sb="4" eb="6">
      <t>シッカン</t>
    </rPh>
    <phoneticPr fontId="8"/>
  </si>
  <si>
    <t>慢性炎症性疾患</t>
    <rPh sb="0" eb="2">
      <t>マンセイ</t>
    </rPh>
    <rPh sb="2" eb="5">
      <t>エンショウセイ</t>
    </rPh>
    <rPh sb="5" eb="7">
      <t>シッカン</t>
    </rPh>
    <phoneticPr fontId="8"/>
  </si>
  <si>
    <t>その他</t>
    <rPh sb="2" eb="3">
      <t>タ</t>
    </rPh>
    <phoneticPr fontId="8"/>
  </si>
  <si>
    <t>加齢関係</t>
    <rPh sb="0" eb="2">
      <t>カレイ</t>
    </rPh>
    <rPh sb="2" eb="4">
      <t>カンケイ</t>
    </rPh>
    <phoneticPr fontId="8"/>
  </si>
  <si>
    <t>循環器関連</t>
    <rPh sb="0" eb="3">
      <t>ジュンカンキ</t>
    </rPh>
    <rPh sb="3" eb="5">
      <t>カンレン</t>
    </rPh>
    <phoneticPr fontId="8"/>
  </si>
  <si>
    <t>代謝消化関連</t>
    <rPh sb="0" eb="2">
      <t>タイシャ</t>
    </rPh>
    <rPh sb="2" eb="4">
      <t>ショウカ</t>
    </rPh>
    <rPh sb="4" eb="6">
      <t>カンレン</t>
    </rPh>
    <phoneticPr fontId="8"/>
  </si>
  <si>
    <t>泌尿器関連</t>
    <rPh sb="0" eb="3">
      <t>ヒニョウキ</t>
    </rPh>
    <rPh sb="3" eb="5">
      <t>カンレン</t>
    </rPh>
    <phoneticPr fontId="8"/>
  </si>
  <si>
    <t>皮膚関連</t>
    <rPh sb="0" eb="2">
      <t>ヒフ</t>
    </rPh>
    <rPh sb="2" eb="4">
      <t>カンレン</t>
    </rPh>
    <phoneticPr fontId="8"/>
  </si>
  <si>
    <t>口腔気道関連</t>
    <rPh sb="0" eb="2">
      <t>コウクウ</t>
    </rPh>
    <rPh sb="2" eb="4">
      <t>キドウ</t>
    </rPh>
    <rPh sb="4" eb="6">
      <t>カンレン</t>
    </rPh>
    <phoneticPr fontId="8"/>
  </si>
  <si>
    <t>感染炎症関連</t>
    <rPh sb="0" eb="2">
      <t>カンセン</t>
    </rPh>
    <rPh sb="2" eb="4">
      <t>エンショウ</t>
    </rPh>
    <rPh sb="4" eb="6">
      <t>カンレン</t>
    </rPh>
    <phoneticPr fontId="8"/>
  </si>
  <si>
    <t>運動器関連</t>
    <rPh sb="0" eb="2">
      <t>ウンドウ</t>
    </rPh>
    <rPh sb="2" eb="3">
      <t>キ</t>
    </rPh>
    <rPh sb="3" eb="5">
      <t>カンレン</t>
    </rPh>
    <phoneticPr fontId="8"/>
  </si>
  <si>
    <t>脳感覚器関連</t>
    <rPh sb="0" eb="1">
      <t>ノウ</t>
    </rPh>
    <rPh sb="1" eb="4">
      <t>カンカクキ</t>
    </rPh>
    <rPh sb="4" eb="6">
      <t>カンレン</t>
    </rPh>
    <phoneticPr fontId="8"/>
  </si>
  <si>
    <t>血液関連</t>
    <rPh sb="0" eb="2">
      <t>ケツエキ</t>
    </rPh>
    <rPh sb="2" eb="4">
      <t>カンレン</t>
    </rPh>
    <phoneticPr fontId="8"/>
  </si>
  <si>
    <t>歯科関連</t>
    <rPh sb="0" eb="2">
      <t>シカ</t>
    </rPh>
    <rPh sb="2" eb="4">
      <t>カンレン</t>
    </rPh>
    <phoneticPr fontId="8"/>
  </si>
  <si>
    <t>既往症</t>
    <rPh sb="0" eb="3">
      <t>キオウショウ</t>
    </rPh>
    <phoneticPr fontId="8"/>
  </si>
  <si>
    <t>意識状態</t>
    <rPh sb="0" eb="2">
      <t>イシキ</t>
    </rPh>
    <rPh sb="2" eb="4">
      <t>ジョウタイ</t>
    </rPh>
    <phoneticPr fontId="8"/>
  </si>
  <si>
    <t>意欲行動面</t>
    <rPh sb="0" eb="2">
      <t>イヨク</t>
    </rPh>
    <rPh sb="2" eb="4">
      <t>コウドウ</t>
    </rPh>
    <rPh sb="4" eb="5">
      <t>メン</t>
    </rPh>
    <phoneticPr fontId="8"/>
  </si>
  <si>
    <t>感情身体面</t>
    <rPh sb="0" eb="2">
      <t>カンジョウ</t>
    </rPh>
    <rPh sb="2" eb="4">
      <t>シンタイ</t>
    </rPh>
    <rPh sb="4" eb="5">
      <t>メン</t>
    </rPh>
    <phoneticPr fontId="8"/>
  </si>
  <si>
    <t>認知機能面</t>
    <rPh sb="0" eb="2">
      <t>ニンチ</t>
    </rPh>
    <rPh sb="2" eb="4">
      <t>キノウ</t>
    </rPh>
    <rPh sb="4" eb="5">
      <t>メン</t>
    </rPh>
    <phoneticPr fontId="8"/>
  </si>
  <si>
    <t>BPSD</t>
    <phoneticPr fontId="8"/>
  </si>
  <si>
    <t>睡眠障害</t>
    <rPh sb="0" eb="2">
      <t>スイミン</t>
    </rPh>
    <rPh sb="2" eb="4">
      <t>ショウガイ</t>
    </rPh>
    <phoneticPr fontId="8"/>
  </si>
  <si>
    <t>食欲</t>
    <rPh sb="0" eb="2">
      <t>ショクヨク</t>
    </rPh>
    <phoneticPr fontId="8"/>
  </si>
  <si>
    <t>高次脳機能障害</t>
    <rPh sb="0" eb="2">
      <t>コウジ</t>
    </rPh>
    <rPh sb="2" eb="3">
      <t>ノウ</t>
    </rPh>
    <rPh sb="3" eb="5">
      <t>キノウ</t>
    </rPh>
    <rPh sb="5" eb="7">
      <t>ショウガイ</t>
    </rPh>
    <phoneticPr fontId="8"/>
  </si>
  <si>
    <t>精神疾患</t>
    <rPh sb="0" eb="2">
      <t>セイシン</t>
    </rPh>
    <rPh sb="2" eb="4">
      <t>シッカン</t>
    </rPh>
    <phoneticPr fontId="8"/>
  </si>
  <si>
    <t>MSW</t>
    <phoneticPr fontId="8"/>
  </si>
  <si>
    <t>PSW</t>
    <phoneticPr fontId="8"/>
  </si>
  <si>
    <t>その他</t>
    <rPh sb="2" eb="3">
      <t>タ</t>
    </rPh>
    <phoneticPr fontId="8"/>
  </si>
  <si>
    <t>看護職</t>
    <rPh sb="0" eb="3">
      <t>カンゴショク</t>
    </rPh>
    <phoneticPr fontId="8"/>
  </si>
  <si>
    <t>アセス日</t>
    <rPh sb="3" eb="4">
      <t>ヒ</t>
    </rPh>
    <phoneticPr fontId="8"/>
  </si>
  <si>
    <t>作成日</t>
    <rPh sb="0" eb="3">
      <t>サクセイビ</t>
    </rPh>
    <phoneticPr fontId="8"/>
  </si>
  <si>
    <t>令和</t>
    <rPh sb="0" eb="2">
      <t>レイワ</t>
    </rPh>
    <phoneticPr fontId="8"/>
  </si>
  <si>
    <t>（フリガナ）</t>
    <phoneticPr fontId="24"/>
  </si>
  <si>
    <r>
      <rPr>
        <sz val="8"/>
        <color theme="1"/>
        <rFont val="ＭＳ Ｐゴシック"/>
        <family val="3"/>
        <charset val="128"/>
        <scheme val="minor"/>
      </rPr>
      <t>（フリガナ</t>
    </r>
    <r>
      <rPr>
        <sz val="10"/>
        <color theme="1"/>
        <rFont val="ＭＳ Ｐゴシック"/>
        <family val="3"/>
        <charset val="128"/>
        <scheme val="minor"/>
      </rPr>
      <t>）</t>
    </r>
    <phoneticPr fontId="24"/>
  </si>
  <si>
    <t>地域の資源不足</t>
    <rPh sb="0" eb="2">
      <t>チイキ</t>
    </rPh>
    <rPh sb="3" eb="5">
      <t>シゲン</t>
    </rPh>
    <rPh sb="5" eb="7">
      <t>フソク</t>
    </rPh>
    <phoneticPr fontId="8"/>
  </si>
  <si>
    <t>日時</t>
    <rPh sb="0" eb="2">
      <t>ニチジ</t>
    </rPh>
    <phoneticPr fontId="8"/>
  </si>
  <si>
    <t>場所</t>
    <rPh sb="0" eb="2">
      <t>バショ</t>
    </rPh>
    <phoneticPr fontId="8"/>
  </si>
  <si>
    <t>人</t>
    <rPh sb="0" eb="1">
      <t>ヒト</t>
    </rPh>
    <phoneticPr fontId="8"/>
  </si>
  <si>
    <t>下剤あり</t>
    <rPh sb="0" eb="2">
      <t>ゲザイ</t>
    </rPh>
    <phoneticPr fontId="8"/>
  </si>
  <si>
    <t>参加意欲無</t>
    <rPh sb="0" eb="2">
      <t>サンカ</t>
    </rPh>
    <rPh sb="2" eb="4">
      <t>イヨク</t>
    </rPh>
    <rPh sb="4" eb="5">
      <t>ナ</t>
    </rPh>
    <phoneticPr fontId="8"/>
  </si>
  <si>
    <t>関わり変化有</t>
    <rPh sb="0" eb="1">
      <t>カカワ</t>
    </rPh>
    <rPh sb="3" eb="5">
      <t>ヘンカ</t>
    </rPh>
    <rPh sb="5" eb="6">
      <t>アリ</t>
    </rPh>
    <phoneticPr fontId="8"/>
  </si>
  <si>
    <t>有</t>
    <rPh sb="0" eb="1">
      <t>アリ</t>
    </rPh>
    <phoneticPr fontId="8"/>
  </si>
  <si>
    <t>無</t>
    <rPh sb="0" eb="1">
      <t>ナシ</t>
    </rPh>
    <phoneticPr fontId="8"/>
  </si>
  <si>
    <t>街中</t>
    <rPh sb="0" eb="2">
      <t>マチナカ</t>
    </rPh>
    <phoneticPr fontId="8"/>
  </si>
  <si>
    <t>山間部</t>
    <rPh sb="0" eb="3">
      <t>サンカンブ</t>
    </rPh>
    <phoneticPr fontId="8"/>
  </si>
  <si>
    <t>在宅</t>
    <rPh sb="0" eb="2">
      <t>ザイタク</t>
    </rPh>
    <phoneticPr fontId="8"/>
  </si>
  <si>
    <t>施設</t>
    <rPh sb="0" eb="2">
      <t>シセツ</t>
    </rPh>
    <phoneticPr fontId="8"/>
  </si>
  <si>
    <t>電話</t>
    <rPh sb="0" eb="2">
      <t>デンワ</t>
    </rPh>
    <phoneticPr fontId="8"/>
  </si>
  <si>
    <t>訪問</t>
    <rPh sb="0" eb="2">
      <t>ホウモン</t>
    </rPh>
    <phoneticPr fontId="8"/>
  </si>
  <si>
    <t>来所</t>
    <rPh sb="0" eb="2">
      <t>ライショ</t>
    </rPh>
    <phoneticPr fontId="8"/>
  </si>
  <si>
    <t>その他（</t>
    <rPh sb="2" eb="3">
      <t>タ</t>
    </rPh>
    <phoneticPr fontId="8"/>
  </si>
  <si>
    <t>視力</t>
    <rPh sb="0" eb="2">
      <t>シリョク</t>
    </rPh>
    <phoneticPr fontId="8"/>
  </si>
  <si>
    <t>聴力</t>
    <rPh sb="0" eb="2">
      <t>チョウリョク</t>
    </rPh>
    <phoneticPr fontId="8"/>
  </si>
  <si>
    <t>意思の伝達</t>
    <rPh sb="0" eb="2">
      <t>イシ</t>
    </rPh>
    <rPh sb="3" eb="5">
      <t>デンタツ</t>
    </rPh>
    <phoneticPr fontId="8"/>
  </si>
  <si>
    <t>　　電話</t>
    <rPh sb="2" eb="4">
      <t>デンワ</t>
    </rPh>
    <phoneticPr fontId="8"/>
  </si>
  <si>
    <t>⑥進行性神経疾患</t>
    <rPh sb="1" eb="4">
      <t>シンコウセイ</t>
    </rPh>
    <rPh sb="4" eb="6">
      <t>シンケイ</t>
    </rPh>
    <rPh sb="6" eb="8">
      <t>シッカン</t>
    </rPh>
    <phoneticPr fontId="8"/>
  </si>
  <si>
    <t>⑨その他（疾患名不明）</t>
    <rPh sb="3" eb="4">
      <t>タ</t>
    </rPh>
    <rPh sb="5" eb="7">
      <t>シッカン</t>
    </rPh>
    <rPh sb="7" eb="8">
      <t>メイ</t>
    </rPh>
    <rPh sb="8" eb="10">
      <t>フメイ</t>
    </rPh>
    <phoneticPr fontId="8"/>
  </si>
  <si>
    <t>買物</t>
    <rPh sb="0" eb="1">
      <t>カ</t>
    </rPh>
    <rPh sb="1" eb="2">
      <t>モノ</t>
    </rPh>
    <phoneticPr fontId="8"/>
  </si>
  <si>
    <t>精神症状</t>
    <rPh sb="0" eb="2">
      <t>セイシン</t>
    </rPh>
    <rPh sb="2" eb="4">
      <t>ショウジョウ</t>
    </rPh>
    <phoneticPr fontId="8"/>
  </si>
  <si>
    <t>精神</t>
    <phoneticPr fontId="24"/>
  </si>
  <si>
    <t>種類</t>
    <rPh sb="0" eb="2">
      <t>シュルイ</t>
    </rPh>
    <phoneticPr fontId="8"/>
  </si>
  <si>
    <t>孤立感有</t>
    <rPh sb="0" eb="3">
      <t>コリツカン</t>
    </rPh>
    <rPh sb="3" eb="4">
      <t>アリ</t>
    </rPh>
    <phoneticPr fontId="8"/>
  </si>
  <si>
    <t>喪失感有</t>
    <rPh sb="0" eb="3">
      <t>ソウシツカン</t>
    </rPh>
    <rPh sb="3" eb="4">
      <t>アリ</t>
    </rPh>
    <phoneticPr fontId="8"/>
  </si>
  <si>
    <t>④泌尿器関連</t>
    <rPh sb="1" eb="4">
      <t>ヒニョウキ</t>
    </rPh>
    <rPh sb="4" eb="6">
      <t>カンレン</t>
    </rPh>
    <phoneticPr fontId="8"/>
  </si>
  <si>
    <t>⑤皮膚関連</t>
    <rPh sb="1" eb="3">
      <t>ヒフ</t>
    </rPh>
    <rPh sb="3" eb="5">
      <t>カンレン</t>
    </rPh>
    <phoneticPr fontId="8"/>
  </si>
  <si>
    <t>【治療内容・医療的指示等】</t>
    <phoneticPr fontId="8"/>
  </si>
  <si>
    <t>①短期記憶</t>
    <phoneticPr fontId="8"/>
  </si>
  <si>
    <t>排尿障害</t>
    <phoneticPr fontId="8"/>
  </si>
  <si>
    <t>便秘</t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</si>
  <si>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</si>
  <si>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</si>
  <si>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</si>
  <si>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</si>
  <si>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</si>
  <si>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</si>
  <si>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利用者名（フリガナ）</t>
    <rPh sb="0" eb="3">
      <t>リヨウシャ</t>
    </rPh>
    <rPh sb="3" eb="4">
      <t>メイ</t>
    </rPh>
    <phoneticPr fontId="8"/>
  </si>
  <si>
    <t>玄関周辺の足場が悪い。定期的な外出を行うためには環境の整備が必要。</t>
    <rPh sb="0" eb="4">
      <t>ゲンカンシュウヘン</t>
    </rPh>
    <rPh sb="5" eb="7">
      <t>アシバ</t>
    </rPh>
    <rPh sb="8" eb="9">
      <t>ワル</t>
    </rPh>
    <rPh sb="11" eb="13">
      <t>テイキ</t>
    </rPh>
    <rPh sb="13" eb="14">
      <t>テキ</t>
    </rPh>
    <rPh sb="15" eb="17">
      <t>ガイシュツ</t>
    </rPh>
    <rPh sb="18" eb="19">
      <t>オコナ</t>
    </rPh>
    <rPh sb="24" eb="26">
      <t>カンキョウ</t>
    </rPh>
    <rPh sb="27" eb="29">
      <t>セイビ</t>
    </rPh>
    <rPh sb="30" eb="32">
      <t>ヒツヨウ</t>
    </rPh>
    <phoneticPr fontId="8"/>
  </si>
  <si>
    <t>住宅の種類</t>
    <rPh sb="0" eb="2">
      <t>ジュウタク</t>
    </rPh>
    <rPh sb="3" eb="5">
      <t>シュルイ</t>
    </rPh>
    <phoneticPr fontId="8"/>
  </si>
  <si>
    <t>居室１F</t>
    <rPh sb="0" eb="2">
      <t>キョシツ</t>
    </rPh>
    <phoneticPr fontId="8"/>
  </si>
  <si>
    <t>地域の支援者</t>
    <rPh sb="0" eb="2">
      <t>チイキ</t>
    </rPh>
    <rPh sb="3" eb="6">
      <t>シエンシャ</t>
    </rPh>
    <phoneticPr fontId="8"/>
  </si>
  <si>
    <t>街中</t>
    <rPh sb="0" eb="2">
      <t>マチナカ</t>
    </rPh>
    <phoneticPr fontId="8"/>
  </si>
  <si>
    <t>地域資源</t>
    <rPh sb="0" eb="4">
      <t>チイキシゲン</t>
    </rPh>
    <phoneticPr fontId="8"/>
  </si>
  <si>
    <t>公共交通機関</t>
    <rPh sb="0" eb="6">
      <t>コウキョウコウツウキカン</t>
    </rPh>
    <phoneticPr fontId="8"/>
  </si>
  <si>
    <t>曜日がわからない</t>
    <rPh sb="0" eb="2">
      <t>ヨウビ</t>
    </rPh>
    <phoneticPr fontId="8"/>
  </si>
  <si>
    <t>わかりやす言葉で伝える</t>
    <rPh sb="5" eb="7">
      <t>コトバ</t>
    </rPh>
    <rPh sb="8" eb="9">
      <t>ツタ</t>
    </rPh>
    <phoneticPr fontId="8"/>
  </si>
  <si>
    <t>使うこともない</t>
    <rPh sb="0" eb="1">
      <t>ツカ</t>
    </rPh>
    <phoneticPr fontId="8"/>
  </si>
  <si>
    <t>不安定</t>
  </si>
  <si>
    <t>食事回数　　3回/１日　食欲　　　　　　　</t>
    <rPh sb="0" eb="2">
      <t>ショクジ</t>
    </rPh>
    <rPh sb="2" eb="4">
      <t>カイスウ</t>
    </rPh>
    <rPh sb="7" eb="8">
      <t>カイ</t>
    </rPh>
    <rPh sb="10" eb="11">
      <t>ニチ</t>
    </rPh>
    <rPh sb="12" eb="14">
      <t>ショクヨク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</si>
</sst>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_ "/>
    <numFmt numFmtId="177" formatCode="0000\-00\-0000"/>
    <numFmt numFmtId="178" formatCode="000\-0000\-0000"/>
    <numFmt numFmtId="179" formatCode="0000000000"/>
    <numFmt numFmtId="180" formatCode="[$-411]ggge&quot;年&quot;m&quot;月&quot;d&quot;日&quot;;@"/>
    <numFmt numFmtId="181" formatCode="0_ "/>
    <numFmt numFmtId="182" formatCode="[$-F800]dddd\,\ mmmm\ dd\,\ yyyy"/>
    <numFmt numFmtId="183" formatCode="&quot;令和元年&quot;m&quot;月&quot;d&quot;日&quot;"/>
    <numFmt numFmtId="184" formatCode="&quot;令和2年&quot;m&quot;月&quot;d&quot;日&quot;"/>
  </numFmts>
  <fonts count="5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6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theme="4" tint="-0.249977111117893"/>
      <name val="HG丸ｺﾞｼｯｸM-PRO"/>
      <family val="3"/>
      <charset val="128"/>
    </font>
    <font>
      <sz val="11"/>
      <name val="Courier New"/>
      <family val="3"/>
    </font>
    <font>
      <sz val="9"/>
      <color rgb="FF000000"/>
      <name val="Meiryo UI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7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rgb="FF111111"/>
      <name val="メイリオ"/>
      <family val="3"/>
      <charset val="128"/>
    </font>
    <font>
      <sz val="10"/>
      <color rgb="FF111111"/>
      <name val="メイリオ"/>
      <family val="3"/>
      <charset val="128"/>
    </font>
    <font>
      <sz val="5.5"/>
      <color theme="1"/>
      <name val="ＭＳ Ｐゴシック"/>
      <family val="3"/>
      <charset val="128"/>
      <scheme val="minor"/>
    </font>
    <font>
      <sz val="5.5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8"/>
      <name val="HG丸ｺﾞｼｯｸM-PRO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1EED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1581"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>
      <alignment vertical="center"/>
    </xf>
    <xf numFmtId="0" fontId="11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10" fillId="0" borderId="0" xfId="0" applyFont="1" applyAlignment="1">
      <alignment vertical="center" textRotation="255"/>
    </xf>
    <xf numFmtId="0" fontId="11" fillId="0" borderId="0" xfId="0" applyFont="1" applyAlignment="1">
      <alignment vertical="center" textRotation="255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2" borderId="11" xfId="0" applyFont="1" applyFill="1" applyBorder="1">
      <alignment vertical="center"/>
    </xf>
    <xf numFmtId="0" fontId="10" fillId="0" borderId="0" xfId="0" applyFont="1" applyAlignment="1">
      <alignment vertical="center" shrinkToFit="1"/>
    </xf>
    <xf numFmtId="0" fontId="11" fillId="2" borderId="13" xfId="0" applyFont="1" applyFill="1" applyBorder="1">
      <alignment vertical="center"/>
    </xf>
    <xf numFmtId="0" fontId="11" fillId="2" borderId="14" xfId="0" applyFont="1" applyFill="1" applyBorder="1">
      <alignment vertical="center"/>
    </xf>
    <xf numFmtId="0" fontId="11" fillId="2" borderId="15" xfId="0" applyFont="1" applyFill="1" applyBorder="1">
      <alignment vertical="center"/>
    </xf>
    <xf numFmtId="0" fontId="11" fillId="0" borderId="16" xfId="0" applyFont="1" applyBorder="1">
      <alignment vertical="center"/>
    </xf>
    <xf numFmtId="0" fontId="14" fillId="0" borderId="0" xfId="0" applyFont="1">
      <alignment vertical="center"/>
    </xf>
    <xf numFmtId="0" fontId="12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 textRotation="255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 textRotation="255"/>
    </xf>
    <xf numFmtId="0" fontId="11" fillId="0" borderId="0" xfId="1" applyFont="1" applyAlignment="1">
      <alignment horizontal="left" vertical="top" wrapText="1"/>
    </xf>
    <xf numFmtId="0" fontId="11" fillId="0" borderId="0" xfId="1" applyFont="1" applyAlignment="1">
      <alignment vertical="center" shrinkToFit="1"/>
    </xf>
    <xf numFmtId="0" fontId="11" fillId="0" borderId="0" xfId="1" applyFont="1" applyAlignment="1">
      <alignment horizontal="left" vertical="center" shrinkToFit="1"/>
    </xf>
    <xf numFmtId="0" fontId="11" fillId="0" borderId="0" xfId="1" applyFont="1" applyAlignment="1">
      <alignment vertical="top" wrapText="1"/>
    </xf>
    <xf numFmtId="0" fontId="11" fillId="0" borderId="17" xfId="0" applyFont="1" applyBorder="1">
      <alignment vertical="center"/>
    </xf>
    <xf numFmtId="0" fontId="11" fillId="3" borderId="0" xfId="0" applyFont="1" applyFill="1">
      <alignment vertical="center"/>
    </xf>
    <xf numFmtId="0" fontId="11" fillId="0" borderId="18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vertical="center" shrinkToFit="1"/>
    </xf>
    <xf numFmtId="0" fontId="11" fillId="3" borderId="7" xfId="0" applyFont="1" applyFill="1" applyBorder="1">
      <alignment vertical="center"/>
    </xf>
    <xf numFmtId="0" fontId="11" fillId="2" borderId="0" xfId="0" applyFont="1" applyFill="1">
      <alignment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6" xfId="0" applyFont="1" applyBorder="1" applyAlignment="1">
      <alignment vertical="center" shrinkToFit="1"/>
    </xf>
    <xf numFmtId="0" fontId="11" fillId="0" borderId="27" xfId="0" applyFont="1" applyBorder="1" applyAlignment="1">
      <alignment vertical="center" shrinkToFit="1"/>
    </xf>
    <xf numFmtId="0" fontId="11" fillId="0" borderId="28" xfId="0" applyFont="1" applyBorder="1" applyAlignment="1">
      <alignment vertical="center" shrinkToFit="1"/>
    </xf>
    <xf numFmtId="0" fontId="11" fillId="0" borderId="29" xfId="0" applyFont="1" applyBorder="1" applyAlignment="1">
      <alignment vertical="center" shrinkToFit="1"/>
    </xf>
    <xf numFmtId="0" fontId="11" fillId="0" borderId="30" xfId="0" applyFont="1" applyBorder="1" applyAlignment="1">
      <alignment vertical="center" shrinkToFit="1"/>
    </xf>
    <xf numFmtId="0" fontId="11" fillId="0" borderId="31" xfId="0" applyFont="1" applyBorder="1" applyAlignment="1">
      <alignment vertical="center" shrinkToFit="1"/>
    </xf>
    <xf numFmtId="0" fontId="11" fillId="0" borderId="32" xfId="0" applyFont="1" applyBorder="1" applyAlignment="1">
      <alignment vertical="center" shrinkToFit="1"/>
    </xf>
    <xf numFmtId="0" fontId="18" fillId="0" borderId="0" xfId="0" applyFont="1">
      <alignment vertical="center"/>
    </xf>
    <xf numFmtId="0" fontId="11" fillId="0" borderId="35" xfId="0" applyFont="1" applyBorder="1" applyAlignment="1">
      <alignment vertical="center" shrinkToFit="1"/>
    </xf>
    <xf numFmtId="0" fontId="11" fillId="0" borderId="36" xfId="0" applyFont="1" applyBorder="1" applyAlignment="1">
      <alignment vertical="center" shrinkToFit="1"/>
    </xf>
    <xf numFmtId="0" fontId="11" fillId="0" borderId="37" xfId="0" applyFont="1" applyBorder="1" applyAlignment="1">
      <alignment vertical="center" shrinkToFit="1"/>
    </xf>
    <xf numFmtId="0" fontId="11" fillId="0" borderId="38" xfId="0" applyFont="1" applyBorder="1" applyAlignment="1">
      <alignment vertical="center" shrinkToFit="1"/>
    </xf>
    <xf numFmtId="0" fontId="13" fillId="0" borderId="35" xfId="1" applyFont="1" applyBorder="1" applyAlignment="1">
      <alignment vertical="center" shrinkToFit="1"/>
    </xf>
    <xf numFmtId="0" fontId="13" fillId="0" borderId="18" xfId="1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1" fillId="0" borderId="18" xfId="0" applyFont="1" applyBorder="1">
      <alignment vertical="center"/>
    </xf>
    <xf numFmtId="0" fontId="13" fillId="0" borderId="18" xfId="0" applyFont="1" applyBorder="1">
      <alignment vertical="center"/>
    </xf>
    <xf numFmtId="0" fontId="11" fillId="0" borderId="18" xfId="0" applyFont="1" applyBorder="1" applyAlignment="1">
      <alignment horizontal="right" vertical="center"/>
    </xf>
    <xf numFmtId="0" fontId="13" fillId="0" borderId="35" xfId="1" applyFont="1" applyBorder="1" applyAlignment="1">
      <alignment shrinkToFit="1"/>
    </xf>
    <xf numFmtId="0" fontId="11" fillId="0" borderId="42" xfId="0" applyFont="1" applyBorder="1" applyAlignment="1">
      <alignment vertical="center" shrinkToFit="1"/>
    </xf>
    <xf numFmtId="0" fontId="11" fillId="0" borderId="0" xfId="0" applyFont="1" applyAlignment="1">
      <alignment vertical="center" wrapText="1" shrinkToFit="1"/>
    </xf>
    <xf numFmtId="0" fontId="11" fillId="0" borderId="43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4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16" xfId="0" applyFont="1" applyBorder="1" applyAlignment="1">
      <alignment vertical="center" shrinkToFit="1"/>
    </xf>
    <xf numFmtId="0" fontId="11" fillId="4" borderId="50" xfId="1" applyFont="1" applyFill="1" applyBorder="1" applyAlignment="1">
      <alignment vertical="center"/>
    </xf>
    <xf numFmtId="0" fontId="11" fillId="4" borderId="51" xfId="1" applyFont="1" applyFill="1" applyBorder="1" applyAlignment="1">
      <alignment vertical="center"/>
    </xf>
    <xf numFmtId="0" fontId="11" fillId="4" borderId="20" xfId="1" applyFont="1" applyFill="1" applyBorder="1" applyAlignment="1">
      <alignment vertical="center"/>
    </xf>
    <xf numFmtId="0" fontId="11" fillId="4" borderId="42" xfId="0" applyFont="1" applyFill="1" applyBorder="1" applyAlignment="1">
      <alignment vertical="center" shrinkToFit="1"/>
    </xf>
    <xf numFmtId="0" fontId="11" fillId="4" borderId="35" xfId="0" applyFont="1" applyFill="1" applyBorder="1" applyAlignment="1">
      <alignment vertical="center" shrinkToFit="1"/>
    </xf>
    <xf numFmtId="0" fontId="11" fillId="4" borderId="43" xfId="0" applyFont="1" applyFill="1" applyBorder="1" applyAlignment="1">
      <alignment vertical="center" shrinkToFit="1"/>
    </xf>
    <xf numFmtId="0" fontId="11" fillId="4" borderId="36" xfId="0" applyFont="1" applyFill="1" applyBorder="1" applyAlignment="1">
      <alignment vertical="center" shrinkToFit="1"/>
    </xf>
    <xf numFmtId="0" fontId="11" fillId="0" borderId="0" xfId="0" applyFont="1" applyAlignment="1">
      <alignment vertical="top" textRotation="255" shrinkToFit="1"/>
    </xf>
    <xf numFmtId="0" fontId="11" fillId="5" borderId="52" xfId="0" applyFont="1" applyFill="1" applyBorder="1">
      <alignment vertical="center"/>
    </xf>
    <xf numFmtId="0" fontId="11" fillId="5" borderId="53" xfId="0" applyFont="1" applyFill="1" applyBorder="1">
      <alignment vertical="center"/>
    </xf>
    <xf numFmtId="0" fontId="11" fillId="5" borderId="54" xfId="0" applyFont="1" applyFill="1" applyBorder="1">
      <alignment vertical="center"/>
    </xf>
    <xf numFmtId="0" fontId="11" fillId="5" borderId="5" xfId="0" applyFont="1" applyFill="1" applyBorder="1">
      <alignment vertical="center"/>
    </xf>
    <xf numFmtId="0" fontId="11" fillId="5" borderId="0" xfId="0" applyFont="1" applyFill="1">
      <alignment vertical="center"/>
    </xf>
    <xf numFmtId="0" fontId="11" fillId="5" borderId="2" xfId="0" applyFont="1" applyFill="1" applyBorder="1">
      <alignment vertical="center"/>
    </xf>
    <xf numFmtId="0" fontId="11" fillId="5" borderId="9" xfId="0" applyFont="1" applyFill="1" applyBorder="1">
      <alignment vertical="center"/>
    </xf>
    <xf numFmtId="0" fontId="11" fillId="6" borderId="2" xfId="0" applyFont="1" applyFill="1" applyBorder="1">
      <alignment vertical="center"/>
    </xf>
    <xf numFmtId="0" fontId="11" fillId="5" borderId="1" xfId="0" applyFont="1" applyFill="1" applyBorder="1">
      <alignment vertical="center"/>
    </xf>
    <xf numFmtId="0" fontId="11" fillId="4" borderId="37" xfId="0" applyFont="1" applyFill="1" applyBorder="1" applyAlignment="1">
      <alignment vertical="center" shrinkToFit="1"/>
    </xf>
    <xf numFmtId="0" fontId="11" fillId="7" borderId="5" xfId="0" applyFont="1" applyFill="1" applyBorder="1">
      <alignment vertical="center"/>
    </xf>
    <xf numFmtId="0" fontId="11" fillId="7" borderId="0" xfId="0" applyFont="1" applyFill="1">
      <alignment vertical="center"/>
    </xf>
    <xf numFmtId="0" fontId="11" fillId="7" borderId="8" xfId="0" applyFont="1" applyFill="1" applyBorder="1">
      <alignment vertical="center"/>
    </xf>
    <xf numFmtId="0" fontId="11" fillId="7" borderId="19" xfId="0" applyFont="1" applyFill="1" applyBorder="1">
      <alignment vertical="center"/>
    </xf>
    <xf numFmtId="0" fontId="11" fillId="7" borderId="7" xfId="0" applyFont="1" applyFill="1" applyBorder="1">
      <alignment vertical="center"/>
    </xf>
    <xf numFmtId="0" fontId="11" fillId="7" borderId="12" xfId="0" applyFont="1" applyFill="1" applyBorder="1">
      <alignment vertical="center"/>
    </xf>
    <xf numFmtId="0" fontId="11" fillId="8" borderId="1" xfId="0" applyFont="1" applyFill="1" applyBorder="1">
      <alignment vertical="center"/>
    </xf>
    <xf numFmtId="0" fontId="11" fillId="8" borderId="2" xfId="0" applyFont="1" applyFill="1" applyBorder="1">
      <alignment vertical="center"/>
    </xf>
    <xf numFmtId="0" fontId="11" fillId="9" borderId="55" xfId="0" applyFont="1" applyFill="1" applyBorder="1">
      <alignment vertical="center"/>
    </xf>
    <xf numFmtId="0" fontId="11" fillId="9" borderId="56" xfId="0" applyFont="1" applyFill="1" applyBorder="1">
      <alignment vertical="center"/>
    </xf>
    <xf numFmtId="0" fontId="11" fillId="3" borderId="8" xfId="0" applyFont="1" applyFill="1" applyBorder="1">
      <alignment vertical="center"/>
    </xf>
    <xf numFmtId="0" fontId="11" fillId="0" borderId="10" xfId="0" applyFont="1" applyBorder="1" applyAlignment="1">
      <alignment vertical="center" shrinkToFit="1"/>
    </xf>
    <xf numFmtId="0" fontId="15" fillId="3" borderId="0" xfId="0" applyFont="1" applyFill="1">
      <alignment vertical="center"/>
    </xf>
    <xf numFmtId="0" fontId="12" fillId="0" borderId="35" xfId="0" applyFont="1" applyBorder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11" fillId="5" borderId="30" xfId="0" applyFont="1" applyFill="1" applyBorder="1" applyAlignment="1">
      <alignment vertical="center" shrinkToFit="1"/>
    </xf>
    <xf numFmtId="0" fontId="11" fillId="5" borderId="18" xfId="0" applyFont="1" applyFill="1" applyBorder="1" applyAlignment="1">
      <alignment vertical="center" shrinkToFit="1"/>
    </xf>
    <xf numFmtId="0" fontId="11" fillId="9" borderId="5" xfId="0" applyFont="1" applyFill="1" applyBorder="1">
      <alignment vertical="center"/>
    </xf>
    <xf numFmtId="0" fontId="11" fillId="9" borderId="0" xfId="0" applyFont="1" applyFill="1">
      <alignment vertical="center"/>
    </xf>
    <xf numFmtId="0" fontId="11" fillId="9" borderId="33" xfId="0" applyFont="1" applyFill="1" applyBorder="1">
      <alignment vertical="center"/>
    </xf>
    <xf numFmtId="0" fontId="11" fillId="9" borderId="37" xfId="0" applyFont="1" applyFill="1" applyBorder="1">
      <alignment vertical="center"/>
    </xf>
    <xf numFmtId="0" fontId="11" fillId="9" borderId="38" xfId="0" applyFont="1" applyFill="1" applyBorder="1">
      <alignment vertical="center"/>
    </xf>
    <xf numFmtId="0" fontId="11" fillId="9" borderId="63" xfId="0" applyFont="1" applyFill="1" applyBorder="1">
      <alignment vertical="center"/>
    </xf>
    <xf numFmtId="0" fontId="11" fillId="3" borderId="7" xfId="0" applyFont="1" applyFill="1" applyBorder="1" applyAlignment="1">
      <alignment vertical="center" shrinkToFit="1"/>
    </xf>
    <xf numFmtId="0" fontId="11" fillId="3" borderId="2" xfId="0" applyFont="1" applyFill="1" applyBorder="1">
      <alignment vertical="center"/>
    </xf>
    <xf numFmtId="0" fontId="10" fillId="3" borderId="0" xfId="0" applyFont="1" applyFill="1">
      <alignment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0" borderId="47" xfId="0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0" fontId="11" fillId="0" borderId="76" xfId="0" applyFont="1" applyBorder="1" applyAlignment="1">
      <alignment vertical="center" shrinkToFit="1"/>
    </xf>
    <xf numFmtId="0" fontId="11" fillId="0" borderId="74" xfId="0" applyFont="1" applyBorder="1" applyAlignment="1">
      <alignment vertical="center" shrinkToFit="1"/>
    </xf>
    <xf numFmtId="56" fontId="11" fillId="0" borderId="0" xfId="0" applyNumberFormat="1" applyFont="1" applyAlignment="1">
      <alignment vertical="center" shrinkToFit="1"/>
    </xf>
    <xf numFmtId="0" fontId="11" fillId="5" borderId="47" xfId="0" applyFont="1" applyFill="1" applyBorder="1" applyAlignment="1">
      <alignment vertical="center" shrinkToFit="1"/>
    </xf>
    <xf numFmtId="0" fontId="11" fillId="5" borderId="49" xfId="0" applyFont="1" applyFill="1" applyBorder="1" applyAlignment="1">
      <alignment vertical="center" shrinkToFit="1"/>
    </xf>
    <xf numFmtId="0" fontId="11" fillId="5" borderId="41" xfId="0" applyFont="1" applyFill="1" applyBorder="1" applyAlignment="1">
      <alignment vertical="center" shrinkToFit="1"/>
    </xf>
    <xf numFmtId="0" fontId="11" fillId="5" borderId="48" xfId="0" applyFont="1" applyFill="1" applyBorder="1" applyAlignment="1">
      <alignment vertical="center" shrinkToFit="1"/>
    </xf>
    <xf numFmtId="0" fontId="28" fillId="13" borderId="0" xfId="4" applyFont="1" applyFill="1">
      <alignment vertical="center"/>
    </xf>
    <xf numFmtId="0" fontId="4" fillId="13" borderId="0" xfId="4" applyFill="1">
      <alignment vertical="center"/>
    </xf>
    <xf numFmtId="0" fontId="29" fillId="13" borderId="0" xfId="4" applyFont="1" applyFill="1" applyAlignment="1">
      <alignment horizontal="center" vertical="center"/>
    </xf>
    <xf numFmtId="0" fontId="29" fillId="13" borderId="0" xfId="4" applyFont="1" applyFill="1">
      <alignment vertical="center"/>
    </xf>
    <xf numFmtId="0" fontId="25" fillId="13" borderId="0" xfId="4" applyFont="1" applyFill="1">
      <alignment vertical="center"/>
    </xf>
    <xf numFmtId="0" fontId="25" fillId="13" borderId="0" xfId="4" applyFont="1" applyFill="1" applyAlignment="1">
      <alignment horizontal="right" vertical="center"/>
    </xf>
    <xf numFmtId="0" fontId="4" fillId="0" borderId="0" xfId="4">
      <alignment vertical="center"/>
    </xf>
    <xf numFmtId="0" fontId="29" fillId="13" borderId="3" xfId="4" applyFont="1" applyFill="1" applyBorder="1">
      <alignment vertical="center"/>
    </xf>
    <xf numFmtId="58" fontId="4" fillId="0" borderId="0" xfId="4" applyNumberFormat="1">
      <alignment vertical="center"/>
    </xf>
    <xf numFmtId="0" fontId="29" fillId="13" borderId="16" xfId="4" applyFont="1" applyFill="1" applyBorder="1">
      <alignment vertical="center"/>
    </xf>
    <xf numFmtId="0" fontId="29" fillId="13" borderId="6" xfId="4" applyFont="1" applyFill="1" applyBorder="1">
      <alignment vertical="center"/>
    </xf>
    <xf numFmtId="0" fontId="29" fillId="13" borderId="4" xfId="4" applyFont="1" applyFill="1" applyBorder="1" applyAlignment="1">
      <alignment horizontal="center" vertical="center"/>
    </xf>
    <xf numFmtId="0" fontId="29" fillId="13" borderId="4" xfId="4" applyFont="1" applyFill="1" applyBorder="1" applyAlignment="1">
      <alignment vertical="center" shrinkToFit="1"/>
    </xf>
    <xf numFmtId="0" fontId="29" fillId="13" borderId="6" xfId="4" applyFont="1" applyFill="1" applyBorder="1" applyAlignment="1">
      <alignment horizontal="center" vertical="center"/>
    </xf>
    <xf numFmtId="0" fontId="29" fillId="13" borderId="71" xfId="4" applyFont="1" applyFill="1" applyBorder="1">
      <alignment vertical="center"/>
    </xf>
    <xf numFmtId="0" fontId="29" fillId="0" borderId="16" xfId="4" applyFont="1" applyBorder="1">
      <alignment vertical="center"/>
    </xf>
    <xf numFmtId="0" fontId="29" fillId="0" borderId="6" xfId="4" applyFont="1" applyBorder="1">
      <alignment vertical="center"/>
    </xf>
    <xf numFmtId="0" fontId="29" fillId="13" borderId="0" xfId="4" applyFont="1" applyFill="1" applyAlignment="1">
      <alignment horizontal="center" vertical="center" shrinkToFit="1"/>
    </xf>
    <xf numFmtId="0" fontId="29" fillId="0" borderId="0" xfId="4" applyFont="1" applyAlignment="1">
      <alignment horizontal="center" vertical="center" shrinkToFit="1"/>
    </xf>
    <xf numFmtId="0" fontId="29" fillId="13" borderId="4" xfId="4" applyFont="1" applyFill="1" applyBorder="1">
      <alignment vertical="center"/>
    </xf>
    <xf numFmtId="0" fontId="29" fillId="13" borderId="71" xfId="4" applyFont="1" applyFill="1" applyBorder="1" applyAlignment="1">
      <alignment horizontal="right" vertical="center"/>
    </xf>
    <xf numFmtId="0" fontId="30" fillId="13" borderId="1" xfId="4" applyFont="1" applyFill="1" applyBorder="1" applyAlignment="1">
      <alignment vertical="top"/>
    </xf>
    <xf numFmtId="0" fontId="29" fillId="13" borderId="2" xfId="4" applyFont="1" applyFill="1" applyBorder="1">
      <alignment vertical="center"/>
    </xf>
    <xf numFmtId="0" fontId="29" fillId="13" borderId="5" xfId="4" applyFont="1" applyFill="1" applyBorder="1">
      <alignment vertical="center"/>
    </xf>
    <xf numFmtId="0" fontId="30" fillId="13" borderId="1" xfId="4" applyFont="1" applyFill="1" applyBorder="1" applyAlignment="1">
      <alignment vertical="center" shrinkToFit="1"/>
    </xf>
    <xf numFmtId="0" fontId="30" fillId="13" borderId="3" xfId="4" applyFont="1" applyFill="1" applyBorder="1" applyAlignment="1">
      <alignment vertical="center" shrinkToFit="1"/>
    </xf>
    <xf numFmtId="0" fontId="29" fillId="13" borderId="2" xfId="4" applyFont="1" applyFill="1" applyBorder="1" applyAlignment="1">
      <alignment vertical="top"/>
    </xf>
    <xf numFmtId="0" fontId="25" fillId="15" borderId="130" xfId="4" applyFont="1" applyFill="1" applyBorder="1" applyAlignment="1">
      <alignment vertical="center" shrinkToFit="1"/>
    </xf>
    <xf numFmtId="0" fontId="29" fillId="13" borderId="131" xfId="4" applyFont="1" applyFill="1" applyBorder="1">
      <alignment vertical="center"/>
    </xf>
    <xf numFmtId="0" fontId="29" fillId="13" borderId="0" xfId="4" applyFont="1" applyFill="1" applyAlignment="1">
      <alignment vertical="top"/>
    </xf>
    <xf numFmtId="0" fontId="25" fillId="15" borderId="133" xfId="4" applyFont="1" applyFill="1" applyBorder="1" applyAlignment="1">
      <alignment vertical="center" shrinkToFit="1"/>
    </xf>
    <xf numFmtId="0" fontId="29" fillId="13" borderId="21" xfId="4" applyFont="1" applyFill="1" applyBorder="1" applyAlignment="1">
      <alignment horizontal="right" vertical="center"/>
    </xf>
    <xf numFmtId="0" fontId="25" fillId="15" borderId="136" xfId="4" applyFont="1" applyFill="1" applyBorder="1" applyAlignment="1">
      <alignment vertical="center" shrinkToFit="1"/>
    </xf>
    <xf numFmtId="0" fontId="31" fillId="0" borderId="0" xfId="4" applyFont="1">
      <alignment vertical="center"/>
    </xf>
    <xf numFmtId="0" fontId="31" fillId="0" borderId="6" xfId="4" applyFont="1" applyBorder="1">
      <alignment vertical="center"/>
    </xf>
    <xf numFmtId="0" fontId="25" fillId="13" borderId="71" xfId="4" applyFont="1" applyFill="1" applyBorder="1" applyAlignment="1">
      <alignment horizontal="right" vertical="center"/>
    </xf>
    <xf numFmtId="0" fontId="25" fillId="13" borderId="6" xfId="4" applyFont="1" applyFill="1" applyBorder="1">
      <alignment vertical="center"/>
    </xf>
    <xf numFmtId="0" fontId="11" fillId="2" borderId="11" xfId="1" applyFont="1" applyFill="1" applyBorder="1" applyAlignment="1">
      <alignment horizontal="center" vertical="center"/>
    </xf>
    <xf numFmtId="0" fontId="4" fillId="13" borderId="0" xfId="4" applyFill="1" applyAlignment="1">
      <alignment horizontal="center" vertical="center"/>
    </xf>
    <xf numFmtId="0" fontId="3" fillId="0" borderId="0" xfId="4" applyFont="1">
      <alignment vertical="center"/>
    </xf>
    <xf numFmtId="0" fontId="23" fillId="13" borderId="0" xfId="4" applyFont="1" applyFill="1">
      <alignment vertical="center"/>
    </xf>
    <xf numFmtId="0" fontId="34" fillId="13" borderId="0" xfId="4" applyFont="1" applyFill="1">
      <alignment vertical="center"/>
    </xf>
    <xf numFmtId="0" fontId="11" fillId="0" borderId="34" xfId="0" applyFont="1" applyBorder="1">
      <alignment vertical="center"/>
    </xf>
    <xf numFmtId="0" fontId="11" fillId="2" borderId="82" xfId="0" applyFont="1" applyFill="1" applyBorder="1" applyAlignment="1">
      <alignment horizontal="center" vertical="center" textRotation="255"/>
    </xf>
    <xf numFmtId="0" fontId="11" fillId="0" borderId="5" xfId="0" applyFont="1" applyBorder="1">
      <alignment vertical="center"/>
    </xf>
    <xf numFmtId="0" fontId="11" fillId="0" borderId="18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center" vertical="center" shrinkToFit="1"/>
    </xf>
    <xf numFmtId="0" fontId="36" fillId="0" borderId="7" xfId="0" applyFont="1" applyBorder="1">
      <alignment vertical="center"/>
    </xf>
    <xf numFmtId="0" fontId="11" fillId="0" borderId="23" xfId="0" applyFont="1" applyBorder="1" applyAlignment="1">
      <alignment horizontal="center" vertical="center" shrinkToFit="1"/>
    </xf>
    <xf numFmtId="0" fontId="37" fillId="0" borderId="7" xfId="0" applyFont="1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4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13" xfId="0" applyBorder="1" applyAlignment="1">
      <alignment horizontal="left" vertical="center"/>
    </xf>
    <xf numFmtId="0" fontId="4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41" fillId="0" borderId="136" xfId="0" applyFont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133" xfId="0" applyBorder="1" applyAlignment="1">
      <alignment horizontal="left" vertical="center"/>
    </xf>
    <xf numFmtId="0" fontId="41" fillId="0" borderId="133" xfId="0" applyFont="1" applyBorder="1" applyAlignment="1">
      <alignment horizontal="center" vertical="center"/>
    </xf>
    <xf numFmtId="0" fontId="0" fillId="0" borderId="143" xfId="0" applyBorder="1" applyAlignment="1">
      <alignment horizontal="left" vertical="center"/>
    </xf>
    <xf numFmtId="0" fontId="0" fillId="0" borderId="138" xfId="0" applyBorder="1" applyAlignment="1">
      <alignment horizontal="left" vertical="center"/>
    </xf>
    <xf numFmtId="0" fontId="0" fillId="0" borderId="13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1" xfId="0" applyBorder="1">
      <alignment vertical="center"/>
    </xf>
    <xf numFmtId="0" fontId="41" fillId="0" borderId="11" xfId="0" applyFont="1" applyBorder="1" applyAlignment="1">
      <alignment horizontal="center" vertical="center"/>
    </xf>
    <xf numFmtId="14" fontId="11" fillId="0" borderId="0" xfId="0" applyNumberFormat="1" applyFont="1">
      <alignment vertical="center"/>
    </xf>
    <xf numFmtId="22" fontId="11" fillId="0" borderId="0" xfId="0" applyNumberFormat="1" applyFont="1">
      <alignment vertical="center"/>
    </xf>
    <xf numFmtId="0" fontId="11" fillId="2" borderId="14" xfId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52" xfId="0" applyFont="1" applyBorder="1">
      <alignment vertical="center"/>
    </xf>
    <xf numFmtId="0" fontId="11" fillId="0" borderId="53" xfId="0" applyFont="1" applyBorder="1">
      <alignment vertical="center"/>
    </xf>
    <xf numFmtId="0" fontId="11" fillId="4" borderId="22" xfId="0" applyFont="1" applyFill="1" applyBorder="1" applyAlignment="1">
      <alignment vertical="center" shrinkToFit="1"/>
    </xf>
    <xf numFmtId="0" fontId="11" fillId="0" borderId="147" xfId="0" applyFont="1" applyBorder="1" applyAlignment="1">
      <alignment horizontal="center" vertical="center" shrinkToFit="1"/>
    </xf>
    <xf numFmtId="0" fontId="35" fillId="0" borderId="7" xfId="0" applyFont="1" applyBorder="1">
      <alignment vertical="center"/>
    </xf>
    <xf numFmtId="0" fontId="11" fillId="0" borderId="11" xfId="0" applyFont="1" applyBorder="1" applyAlignment="1">
      <alignment vertical="center" wrapText="1" shrinkToFit="1"/>
    </xf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vertical="center" shrinkToFit="1"/>
    </xf>
    <xf numFmtId="0" fontId="11" fillId="0" borderId="149" xfId="0" applyFont="1" applyBorder="1" applyAlignment="1">
      <alignment horizontal="left" vertical="center"/>
    </xf>
    <xf numFmtId="0" fontId="11" fillId="0" borderId="150" xfId="0" applyFont="1" applyBorder="1" applyAlignment="1">
      <alignment vertical="center" wrapText="1" shrinkToFit="1"/>
    </xf>
    <xf numFmtId="0" fontId="11" fillId="0" borderId="151" xfId="0" applyFont="1" applyBorder="1" applyAlignment="1">
      <alignment vertical="center" wrapText="1" shrinkToFit="1"/>
    </xf>
    <xf numFmtId="0" fontId="11" fillId="0" borderId="152" xfId="0" applyFont="1" applyBorder="1" applyAlignment="1">
      <alignment vertical="center" wrapText="1" shrinkToFit="1"/>
    </xf>
    <xf numFmtId="0" fontId="11" fillId="0" borderId="153" xfId="0" applyFont="1" applyBorder="1" applyAlignment="1">
      <alignment vertical="center" wrapText="1" shrinkToFit="1"/>
    </xf>
    <xf numFmtId="0" fontId="11" fillId="0" borderId="149" xfId="0" applyFont="1" applyBorder="1">
      <alignment vertical="center"/>
    </xf>
    <xf numFmtId="0" fontId="11" fillId="0" borderId="119" xfId="0" applyFont="1" applyBorder="1">
      <alignment vertical="center"/>
    </xf>
    <xf numFmtId="0" fontId="11" fillId="0" borderId="150" xfId="0" applyFont="1" applyBorder="1">
      <alignment vertical="center"/>
    </xf>
    <xf numFmtId="0" fontId="11" fillId="0" borderId="154" xfId="0" applyFont="1" applyBorder="1">
      <alignment vertical="center"/>
    </xf>
    <xf numFmtId="0" fontId="11" fillId="0" borderId="81" xfId="0" applyFont="1" applyBorder="1">
      <alignment vertical="center"/>
    </xf>
    <xf numFmtId="0" fontId="11" fillId="0" borderId="154" xfId="0" applyFont="1" applyBorder="1" applyAlignment="1">
      <alignment vertical="center" shrinkToFit="1"/>
    </xf>
    <xf numFmtId="0" fontId="11" fillId="0" borderId="81" xfId="0" applyFont="1" applyBorder="1" applyAlignment="1">
      <alignment vertical="center" shrinkToFit="1"/>
    </xf>
    <xf numFmtId="0" fontId="11" fillId="0" borderId="151" xfId="0" applyFont="1" applyBorder="1">
      <alignment vertical="center"/>
    </xf>
    <xf numFmtId="0" fontId="11" fillId="0" borderId="152" xfId="0" applyFont="1" applyBorder="1">
      <alignment vertical="center"/>
    </xf>
    <xf numFmtId="0" fontId="11" fillId="0" borderId="153" xfId="0" applyFont="1" applyBorder="1">
      <alignment vertical="center"/>
    </xf>
    <xf numFmtId="0" fontId="11" fillId="0" borderId="149" xfId="0" applyFont="1" applyBorder="1" applyAlignment="1">
      <alignment vertical="center" shrinkToFit="1"/>
    </xf>
    <xf numFmtId="0" fontId="11" fillId="0" borderId="119" xfId="0" applyFont="1" applyBorder="1" applyAlignment="1">
      <alignment vertical="center" shrinkToFit="1"/>
    </xf>
    <xf numFmtId="0" fontId="11" fillId="0" borderId="150" xfId="0" applyFont="1" applyBorder="1" applyAlignment="1">
      <alignment vertical="center" shrinkToFit="1"/>
    </xf>
    <xf numFmtId="0" fontId="11" fillId="0" borderId="151" xfId="0" applyFont="1" applyBorder="1" applyAlignment="1">
      <alignment vertical="center" shrinkToFit="1"/>
    </xf>
    <xf numFmtId="0" fontId="11" fillId="0" borderId="152" xfId="0" applyFont="1" applyBorder="1" applyAlignment="1">
      <alignment vertical="center" shrinkToFit="1"/>
    </xf>
    <xf numFmtId="0" fontId="11" fillId="0" borderId="153" xfId="0" applyFont="1" applyBorder="1" applyAlignment="1">
      <alignment vertical="center" shrinkToFit="1"/>
    </xf>
    <xf numFmtId="0" fontId="11" fillId="0" borderId="154" xfId="0" applyFont="1" applyBorder="1" applyAlignment="1">
      <alignment vertical="center" wrapText="1" shrinkToFit="1"/>
    </xf>
    <xf numFmtId="0" fontId="11" fillId="0" borderId="81" xfId="0" applyFont="1" applyBorder="1" applyAlignment="1">
      <alignment vertical="center" wrapText="1" shrinkToFit="1"/>
    </xf>
    <xf numFmtId="0" fontId="11" fillId="0" borderId="15" xfId="0" applyFont="1" applyBorder="1">
      <alignment vertical="center"/>
    </xf>
    <xf numFmtId="0" fontId="11" fillId="0" borderId="155" xfId="0" applyFont="1" applyBorder="1">
      <alignment vertical="center"/>
    </xf>
    <xf numFmtId="0" fontId="11" fillId="0" borderId="156" xfId="0" applyFont="1" applyBorder="1">
      <alignment vertical="center"/>
    </xf>
    <xf numFmtId="0" fontId="11" fillId="0" borderId="93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58" xfId="0" applyFont="1" applyBorder="1">
      <alignment vertical="center"/>
    </xf>
    <xf numFmtId="0" fontId="11" fillId="0" borderId="159" xfId="0" applyFont="1" applyBorder="1">
      <alignment vertical="center"/>
    </xf>
    <xf numFmtId="0" fontId="11" fillId="0" borderId="110" xfId="0" applyFont="1" applyBorder="1" applyAlignment="1">
      <alignment vertical="center" wrapText="1" shrinkToFit="1"/>
    </xf>
    <xf numFmtId="0" fontId="11" fillId="0" borderId="113" xfId="0" applyFont="1" applyBorder="1" applyAlignment="1">
      <alignment vertical="center" wrapText="1" shrinkToFit="1"/>
    </xf>
    <xf numFmtId="0" fontId="11" fillId="0" borderId="84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58" xfId="0" applyFont="1" applyBorder="1" applyAlignment="1">
      <alignment vertical="center" wrapText="1" shrinkToFit="1"/>
    </xf>
    <xf numFmtId="0" fontId="11" fillId="0" borderId="84" xfId="0" applyFont="1" applyBorder="1" applyAlignment="1">
      <alignment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156" xfId="0" applyFont="1" applyBorder="1" applyAlignment="1">
      <alignment vertical="center" wrapText="1" shrinkToFit="1"/>
    </xf>
    <xf numFmtId="0" fontId="11" fillId="0" borderId="113" xfId="0" applyFont="1" applyBorder="1" applyAlignment="1">
      <alignment vertical="center" shrinkToFit="1"/>
    </xf>
    <xf numFmtId="0" fontId="11" fillId="0" borderId="93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158" xfId="0" applyFont="1" applyBorder="1" applyAlignment="1">
      <alignment vertical="center" shrinkToFit="1"/>
    </xf>
    <xf numFmtId="0" fontId="11" fillId="0" borderId="156" xfId="0" applyFont="1" applyBorder="1" applyAlignment="1">
      <alignment vertical="center" shrinkToFit="1"/>
    </xf>
    <xf numFmtId="0" fontId="11" fillId="0" borderId="157" xfId="0" applyFont="1" applyBorder="1" applyAlignment="1">
      <alignment vertical="center" wrapText="1" shrinkToFit="1"/>
    </xf>
    <xf numFmtId="0" fontId="11" fillId="0" borderId="110" xfId="0" applyFont="1" applyBorder="1">
      <alignment vertical="center"/>
    </xf>
    <xf numFmtId="0" fontId="11" fillId="0" borderId="113" xfId="0" applyFont="1" applyBorder="1">
      <alignment vertical="center"/>
    </xf>
    <xf numFmtId="0" fontId="11" fillId="0" borderId="57" xfId="0" applyFont="1" applyBorder="1">
      <alignment vertical="center"/>
    </xf>
    <xf numFmtId="0" fontId="10" fillId="0" borderId="11" xfId="0" applyFont="1" applyBorder="1" applyAlignment="1">
      <alignment vertical="center" shrinkToFit="1"/>
    </xf>
    <xf numFmtId="0" fontId="10" fillId="0" borderId="11" xfId="0" applyFont="1" applyBorder="1">
      <alignment vertical="center"/>
    </xf>
    <xf numFmtId="0" fontId="10" fillId="0" borderId="25" xfId="0" applyFont="1" applyBorder="1">
      <alignment vertical="center"/>
    </xf>
    <xf numFmtId="0" fontId="39" fillId="0" borderId="142" xfId="0" applyFont="1" applyBorder="1" applyAlignment="1" applyProtection="1">
      <alignment horizontal="left" vertical="center" wrapText="1"/>
      <protection locked="0"/>
    </xf>
    <xf numFmtId="0" fontId="41" fillId="0" borderId="160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47" fillId="0" borderId="0" xfId="0" applyFont="1">
      <alignment vertical="center"/>
    </xf>
    <xf numFmtId="0" fontId="29" fillId="14" borderId="6" xfId="4" applyFont="1" applyFill="1" applyBorder="1" applyAlignment="1">
      <alignment horizontal="left" vertical="center"/>
    </xf>
    <xf numFmtId="0" fontId="25" fillId="13" borderId="6" xfId="4" applyFont="1" applyFill="1" applyBorder="1" applyAlignment="1">
      <alignment horizontal="left" vertical="center"/>
    </xf>
    <xf numFmtId="0" fontId="29" fillId="14" borderId="71" xfId="4" applyFont="1" applyFill="1" applyBorder="1" applyAlignment="1">
      <alignment horizontal="left" vertical="center"/>
    </xf>
    <xf numFmtId="0" fontId="29" fillId="13" borderId="4" xfId="4" applyFont="1" applyFill="1" applyBorder="1" applyAlignment="1">
      <alignment horizontal="left" vertical="center"/>
    </xf>
    <xf numFmtId="0" fontId="11" fillId="12" borderId="11" xfId="0" applyFont="1" applyFill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1" fillId="2" borderId="71" xfId="1" applyFont="1" applyFill="1" applyBorder="1" applyAlignment="1">
      <alignment horizontal="center" vertical="center"/>
    </xf>
    <xf numFmtId="0" fontId="29" fillId="13" borderId="6" xfId="4" applyFont="1" applyFill="1" applyBorder="1" applyAlignment="1">
      <alignment horizontal="left" vertical="center"/>
    </xf>
    <xf numFmtId="0" fontId="11" fillId="0" borderId="4" xfId="0" applyFont="1" applyBorder="1" applyAlignment="1">
      <alignment vertical="center" shrinkToFit="1"/>
    </xf>
    <xf numFmtId="0" fontId="29" fillId="15" borderId="11" xfId="4" applyFont="1" applyFill="1" applyBorder="1" applyAlignment="1">
      <alignment vertical="center" shrinkToFit="1"/>
    </xf>
    <xf numFmtId="0" fontId="29" fillId="18" borderId="6" xfId="4" applyFont="1" applyFill="1" applyBorder="1" applyAlignment="1">
      <alignment vertical="center" shrinkToFit="1"/>
    </xf>
    <xf numFmtId="0" fontId="29" fillId="0" borderId="2" xfId="4" applyFont="1" applyBorder="1" applyAlignment="1">
      <alignment vertical="top"/>
    </xf>
    <xf numFmtId="0" fontId="4" fillId="15" borderId="0" xfId="4" applyFill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71" xfId="0" applyFont="1" applyBorder="1">
      <alignment vertical="center"/>
    </xf>
    <xf numFmtId="0" fontId="29" fillId="18" borderId="2" xfId="4" applyFont="1" applyFill="1" applyBorder="1">
      <alignment vertical="center"/>
    </xf>
    <xf numFmtId="0" fontId="29" fillId="18" borderId="34" xfId="4" applyFont="1" applyFill="1" applyBorder="1">
      <alignment vertical="center"/>
    </xf>
    <xf numFmtId="0" fontId="29" fillId="18" borderId="3" xfId="4" applyFont="1" applyFill="1" applyBorder="1">
      <alignment vertical="center"/>
    </xf>
    <xf numFmtId="0" fontId="29" fillId="18" borderId="4" xfId="4" applyFont="1" applyFill="1" applyBorder="1">
      <alignment vertical="center"/>
    </xf>
    <xf numFmtId="0" fontId="29" fillId="18" borderId="21" xfId="4" applyFont="1" applyFill="1" applyBorder="1" applyAlignment="1">
      <alignment horizontal="right" vertical="center"/>
    </xf>
    <xf numFmtId="0" fontId="29" fillId="0" borderId="71" xfId="4" applyFont="1" applyBorder="1" applyAlignment="1">
      <alignment horizontal="right" vertical="center"/>
    </xf>
    <xf numFmtId="0" fontId="29" fillId="15" borderId="11" xfId="4" applyFont="1" applyFill="1" applyBorder="1" applyAlignment="1">
      <alignment vertical="top"/>
    </xf>
    <xf numFmtId="0" fontId="29" fillId="15" borderId="13" xfId="4" applyFont="1" applyFill="1" applyBorder="1">
      <alignment vertical="center"/>
    </xf>
    <xf numFmtId="0" fontId="29" fillId="15" borderId="11" xfId="4" applyFont="1" applyFill="1" applyBorder="1">
      <alignment vertical="center"/>
    </xf>
    <xf numFmtId="0" fontId="11" fillId="4" borderId="162" xfId="1" applyFont="1" applyFill="1" applyBorder="1" applyAlignment="1">
      <alignment vertical="center"/>
    </xf>
    <xf numFmtId="0" fontId="11" fillId="4" borderId="163" xfId="1" applyFont="1" applyFill="1" applyBorder="1" applyAlignment="1">
      <alignment vertical="center"/>
    </xf>
    <xf numFmtId="0" fontId="11" fillId="4" borderId="164" xfId="1" applyFont="1" applyFill="1" applyBorder="1" applyAlignment="1">
      <alignment vertical="center"/>
    </xf>
    <xf numFmtId="0" fontId="11" fillId="0" borderId="157" xfId="0" applyFont="1" applyBorder="1" applyAlignment="1">
      <alignment horizontal="center" vertical="center"/>
    </xf>
    <xf numFmtId="0" fontId="11" fillId="0" borderId="157" xfId="0" applyFont="1" applyBorder="1">
      <alignment vertical="center"/>
    </xf>
    <xf numFmtId="0" fontId="11" fillId="12" borderId="16" xfId="0" applyFont="1" applyFill="1" applyBorder="1">
      <alignment vertical="center"/>
    </xf>
    <xf numFmtId="0" fontId="11" fillId="12" borderId="157" xfId="0" applyFont="1" applyFill="1" applyBorder="1" applyAlignment="1">
      <alignment horizontal="center" vertical="center"/>
    </xf>
    <xf numFmtId="0" fontId="10" fillId="0" borderId="13" xfId="0" applyFont="1" applyBorder="1">
      <alignment vertical="center"/>
    </xf>
    <xf numFmtId="0" fontId="10" fillId="0" borderId="157" xfId="0" applyFont="1" applyBorder="1">
      <alignment vertical="center"/>
    </xf>
    <xf numFmtId="0" fontId="10" fillId="0" borderId="16" xfId="0" applyFont="1" applyBorder="1">
      <alignment vertical="center"/>
    </xf>
    <xf numFmtId="0" fontId="11" fillId="0" borderId="167" xfId="0" applyFont="1" applyBorder="1">
      <alignment vertical="center"/>
    </xf>
    <xf numFmtId="181" fontId="11" fillId="0" borderId="168" xfId="0" applyNumberFormat="1" applyFont="1" applyBorder="1">
      <alignment vertical="center"/>
    </xf>
    <xf numFmtId="181" fontId="11" fillId="0" borderId="169" xfId="0" applyNumberFormat="1" applyFont="1" applyBorder="1">
      <alignment vertical="center"/>
    </xf>
    <xf numFmtId="0" fontId="2" fillId="0" borderId="11" xfId="4" applyFont="1" applyBorder="1">
      <alignment vertical="center"/>
    </xf>
    <xf numFmtId="0" fontId="4" fillId="0" borderId="11" xfId="4" applyBorder="1">
      <alignment vertical="center"/>
    </xf>
    <xf numFmtId="0" fontId="48" fillId="0" borderId="11" xfId="0" applyFont="1" applyBorder="1">
      <alignment vertical="center"/>
    </xf>
    <xf numFmtId="0" fontId="1" fillId="0" borderId="11" xfId="4" applyFont="1" applyBorder="1">
      <alignment vertical="center"/>
    </xf>
    <xf numFmtId="0" fontId="12" fillId="0" borderId="35" xfId="0" applyFont="1" applyBorder="1">
      <alignment vertical="center"/>
    </xf>
    <xf numFmtId="0" fontId="12" fillId="0" borderId="18" xfId="0" applyFont="1" applyBorder="1">
      <alignment vertical="center"/>
    </xf>
    <xf numFmtId="0" fontId="13" fillId="0" borderId="95" xfId="0" applyFont="1" applyBorder="1" applyAlignment="1">
      <alignment vertical="center" shrinkToFit="1"/>
    </xf>
    <xf numFmtId="0" fontId="11" fillId="6" borderId="35" xfId="0" applyFont="1" applyFill="1" applyBorder="1" applyAlignment="1">
      <alignment vertical="center" shrinkToFit="1"/>
    </xf>
    <xf numFmtId="0" fontId="11" fillId="6" borderId="18" xfId="0" applyFont="1" applyFill="1" applyBorder="1" applyAlignment="1">
      <alignment vertical="center" shrinkToFit="1"/>
    </xf>
    <xf numFmtId="0" fontId="11" fillId="6" borderId="65" xfId="0" applyFont="1" applyFill="1" applyBorder="1" applyAlignment="1">
      <alignment vertical="center" shrinkToFit="1"/>
    </xf>
    <xf numFmtId="0" fontId="0" fillId="14" borderId="149" xfId="0" applyFill="1" applyBorder="1">
      <alignment vertical="center"/>
    </xf>
    <xf numFmtId="0" fontId="0" fillId="14" borderId="119" xfId="0" applyFill="1" applyBorder="1" applyAlignment="1">
      <alignment horizontal="center" vertical="center"/>
    </xf>
    <xf numFmtId="0" fontId="52" fillId="14" borderId="154" xfId="0" applyFont="1" applyFill="1" applyBorder="1">
      <alignment vertical="center"/>
    </xf>
    <xf numFmtId="0" fontId="0" fillId="0" borderId="81" xfId="0" applyBorder="1">
      <alignment vertical="center"/>
    </xf>
    <xf numFmtId="0" fontId="0" fillId="0" borderId="0" xfId="0" applyAlignment="1">
      <alignment vertical="top"/>
    </xf>
    <xf numFmtId="0" fontId="0" fillId="18" borderId="81" xfId="0" applyFill="1" applyBorder="1">
      <alignment vertical="center"/>
    </xf>
    <xf numFmtId="14" fontId="17" fillId="0" borderId="71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0" fillId="13" borderId="6" xfId="4" applyFont="1" applyFill="1" applyBorder="1" applyAlignment="1">
      <alignment vertical="top"/>
    </xf>
    <xf numFmtId="0" fontId="29" fillId="13" borderId="142" xfId="4" applyFont="1" applyFill="1" applyBorder="1">
      <alignment vertical="center"/>
    </xf>
    <xf numFmtId="0" fontId="29" fillId="13" borderId="176" xfId="4" applyFont="1" applyFill="1" applyBorder="1">
      <alignment vertical="center"/>
    </xf>
    <xf numFmtId="0" fontId="29" fillId="13" borderId="144" xfId="4" applyFont="1" applyFill="1" applyBorder="1">
      <alignment vertical="center"/>
    </xf>
    <xf numFmtId="0" fontId="29" fillId="13" borderId="143" xfId="4" applyFont="1" applyFill="1" applyBorder="1">
      <alignment vertical="center"/>
    </xf>
    <xf numFmtId="0" fontId="39" fillId="14" borderId="11" xfId="0" applyFont="1" applyFill="1" applyBorder="1" applyAlignment="1">
      <alignment horizontal="center" vertical="top" wrapText="1"/>
    </xf>
    <xf numFmtId="0" fontId="27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154" xfId="0" applyFont="1" applyBorder="1" applyAlignment="1">
      <alignment horizontal="left" vertical="center"/>
    </xf>
    <xf numFmtId="0" fontId="11" fillId="0" borderId="154" xfId="0" applyFont="1" applyBorder="1" applyAlignment="1">
      <alignment horizontal="left" vertical="center" shrinkToFit="1"/>
    </xf>
    <xf numFmtId="0" fontId="11" fillId="0" borderId="151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150" xfId="0" applyFont="1" applyBorder="1" applyAlignment="1">
      <alignment horizontal="right" vertical="center"/>
    </xf>
    <xf numFmtId="0" fontId="11" fillId="0" borderId="81" xfId="0" applyFont="1" applyBorder="1" applyAlignment="1">
      <alignment horizontal="right" vertical="center"/>
    </xf>
    <xf numFmtId="0" fontId="11" fillId="0" borderId="153" xfId="0" applyFont="1" applyBorder="1" applyAlignment="1">
      <alignment horizontal="right" vertical="center"/>
    </xf>
    <xf numFmtId="0" fontId="11" fillId="0" borderId="157" xfId="0" applyFont="1" applyBorder="1" applyAlignment="1">
      <alignment vertical="center" shrinkToFit="1"/>
    </xf>
    <xf numFmtId="180" fontId="35" fillId="0" borderId="7" xfId="0" applyNumberFormat="1" applyFont="1" applyBorder="1" applyAlignment="1">
      <alignment vertical="center"/>
    </xf>
    <xf numFmtId="14" fontId="35" fillId="0" borderId="7" xfId="0" applyNumberFormat="1" applyFont="1" applyBorder="1" applyAlignment="1">
      <alignment vertical="center"/>
    </xf>
    <xf numFmtId="14" fontId="36" fillId="0" borderId="7" xfId="0" applyNumberFormat="1" applyFont="1" applyBorder="1" applyAlignment="1">
      <alignment vertical="center"/>
    </xf>
    <xf numFmtId="0" fontId="11" fillId="0" borderId="18" xfId="0" applyFont="1" applyBorder="1" applyAlignment="1">
      <alignment horizontal="left" vertical="center"/>
    </xf>
    <xf numFmtId="0" fontId="11" fillId="0" borderId="35" xfId="0" applyFont="1" applyBorder="1" applyAlignment="1">
      <alignment vertical="top" textRotation="255" shrinkToFit="1"/>
    </xf>
    <xf numFmtId="0" fontId="11" fillId="0" borderId="18" xfId="0" applyFont="1" applyBorder="1" applyAlignment="1">
      <alignment vertical="top" textRotation="255" shrinkToFit="1"/>
    </xf>
    <xf numFmtId="0" fontId="11" fillId="0" borderId="18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12" fillId="0" borderId="39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6" xfId="1" applyFont="1" applyBorder="1" applyAlignment="1">
      <alignment vertical="center"/>
    </xf>
    <xf numFmtId="0" fontId="11" fillId="0" borderId="6" xfId="1" applyFont="1" applyBorder="1" applyAlignment="1">
      <alignment vertical="center"/>
    </xf>
    <xf numFmtId="0" fontId="19" fillId="0" borderId="92" xfId="0" applyFont="1" applyBorder="1" applyAlignment="1">
      <alignment vertical="center"/>
    </xf>
    <xf numFmtId="0" fontId="19" fillId="0" borderId="55" xfId="0" applyFont="1" applyBorder="1" applyAlignment="1">
      <alignment vertical="center"/>
    </xf>
    <xf numFmtId="0" fontId="11" fillId="0" borderId="55" xfId="0" applyFont="1" applyBorder="1" applyAlignment="1">
      <alignment vertical="center"/>
    </xf>
    <xf numFmtId="0" fontId="11" fillId="0" borderId="56" xfId="0" applyFont="1" applyBorder="1" applyAlignment="1">
      <alignment vertical="center"/>
    </xf>
    <xf numFmtId="0" fontId="18" fillId="0" borderId="35" xfId="0" applyFont="1" applyBorder="1" applyAlignment="1">
      <alignment vertical="top" textRotation="255" shrinkToFit="1"/>
    </xf>
    <xf numFmtId="0" fontId="18" fillId="0" borderId="18" xfId="0" applyFont="1" applyBorder="1" applyAlignment="1">
      <alignment vertical="top" textRotation="255" shrinkToFit="1"/>
    </xf>
    <xf numFmtId="183" fontId="0" fillId="0" borderId="0" xfId="0" applyNumberFormat="1">
      <alignment vertical="center"/>
    </xf>
    <xf numFmtId="0" fontId="29" fillId="13" borderId="43" xfId="4" applyFont="1" applyFill="1" applyBorder="1">
      <alignment vertical="center"/>
    </xf>
    <xf numFmtId="0" fontId="13" fillId="0" borderId="18" xfId="1" applyFont="1" applyBorder="1" applyAlignment="1">
      <alignment horizontal="left" vertical="center" shrinkToFit="1"/>
    </xf>
    <xf numFmtId="0" fontId="11" fillId="0" borderId="3" xfId="0" applyFont="1" applyBorder="1" applyAlignment="1">
      <alignment vertical="center" shrinkToFit="1"/>
    </xf>
    <xf numFmtId="0" fontId="13" fillId="0" borderId="46" xfId="1" applyFont="1" applyBorder="1" applyAlignment="1">
      <alignment vertical="center" shrinkToFit="1"/>
    </xf>
    <xf numFmtId="0" fontId="13" fillId="0" borderId="64" xfId="1" applyFont="1" applyBorder="1" applyAlignment="1">
      <alignment vertical="center" shrinkToFit="1"/>
    </xf>
    <xf numFmtId="0" fontId="13" fillId="0" borderId="74" xfId="1" applyFont="1" applyBorder="1" applyAlignment="1">
      <alignment vertical="center" shrinkToFit="1"/>
    </xf>
    <xf numFmtId="0" fontId="13" fillId="0" borderId="74" xfId="1" applyFont="1" applyBorder="1" applyAlignment="1">
      <alignment horizontal="left" vertical="center" shrinkToFit="1"/>
    </xf>
    <xf numFmtId="0" fontId="13" fillId="0" borderId="74" xfId="0" applyFont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4" xfId="0" applyBorder="1" applyAlignment="1">
      <alignment horizontal="center" vertical="center" wrapText="1"/>
    </xf>
    <xf numFmtId="0" fontId="0" fillId="0" borderId="185" xfId="0" applyBorder="1" applyAlignment="1">
      <alignment horizontal="center" vertical="center" wrapText="1"/>
    </xf>
    <xf numFmtId="0" fontId="39" fillId="0" borderId="143" xfId="0" applyFont="1" applyBorder="1" applyAlignment="1">
      <alignment horizontal="left" vertical="center" wrapText="1"/>
    </xf>
    <xf numFmtId="0" fontId="39" fillId="0" borderId="132" xfId="0" applyFont="1" applyBorder="1" applyAlignment="1">
      <alignment horizontal="left" vertical="center" wrapText="1"/>
    </xf>
    <xf numFmtId="0" fontId="39" fillId="0" borderId="138" xfId="0" applyFont="1" applyBorder="1" applyAlignment="1">
      <alignment horizontal="left" vertical="center" wrapText="1"/>
    </xf>
    <xf numFmtId="0" fontId="39" fillId="0" borderId="130" xfId="0" applyFont="1" applyBorder="1" applyAlignment="1" applyProtection="1">
      <alignment horizontal="center" vertical="center" wrapText="1"/>
      <protection locked="0"/>
    </xf>
    <xf numFmtId="0" fontId="39" fillId="0" borderId="136" xfId="0" applyFont="1" applyBorder="1" applyAlignment="1">
      <alignment horizontal="center" vertical="center" wrapText="1"/>
    </xf>
    <xf numFmtId="0" fontId="39" fillId="0" borderId="130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11" xfId="0" applyFont="1" applyBorder="1" applyAlignment="1">
      <alignment horizontal="center" vertical="center" shrinkToFit="1"/>
    </xf>
    <xf numFmtId="184" fontId="4" fillId="13" borderId="0" xfId="4" applyNumberFormat="1" applyFill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 shrinkToFit="1"/>
    </xf>
    <xf numFmtId="0" fontId="11" fillId="2" borderId="158" xfId="0" applyFont="1" applyFill="1" applyBorder="1" applyAlignment="1">
      <alignment horizontal="center" vertical="center" textRotation="255" shrinkToFit="1"/>
    </xf>
    <xf numFmtId="0" fontId="11" fillId="2" borderId="112" xfId="0" applyFont="1" applyFill="1" applyBorder="1" applyAlignment="1">
      <alignment horizontal="center" vertical="center" textRotation="255" shrinkToFit="1"/>
    </xf>
    <xf numFmtId="0" fontId="11" fillId="3" borderId="158" xfId="0" applyFont="1" applyFill="1" applyBorder="1" applyAlignment="1">
      <alignment horizontal="center" vertical="center"/>
    </xf>
    <xf numFmtId="0" fontId="11" fillId="3" borderId="112" xfId="0" applyFont="1" applyFill="1" applyBorder="1" applyAlignment="1">
      <alignment horizontal="center" vertical="center"/>
    </xf>
    <xf numFmtId="0" fontId="13" fillId="0" borderId="18" xfId="1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39" xfId="0" applyFont="1" applyBorder="1" applyAlignment="1">
      <alignment horizontal="left" vertical="center" shrinkToFit="1"/>
    </xf>
    <xf numFmtId="0" fontId="11" fillId="2" borderId="6" xfId="0" applyFont="1" applyFill="1" applyBorder="1" applyAlignment="1">
      <alignment horizontal="center" vertical="center"/>
    </xf>
    <xf numFmtId="0" fontId="11" fillId="2" borderId="7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13" fillId="0" borderId="18" xfId="1" applyFont="1" applyBorder="1" applyAlignment="1">
      <alignment horizontal="center" vertical="center" shrinkToFit="1"/>
    </xf>
    <xf numFmtId="0" fontId="11" fillId="2" borderId="110" xfId="0" applyFont="1" applyFill="1" applyBorder="1" applyAlignment="1">
      <alignment horizontal="center" vertical="center" textRotation="255"/>
    </xf>
    <xf numFmtId="0" fontId="11" fillId="2" borderId="113" xfId="0" applyFont="1" applyFill="1" applyBorder="1" applyAlignment="1">
      <alignment horizontal="center" vertical="center" textRotation="255"/>
    </xf>
    <xf numFmtId="0" fontId="13" fillId="0" borderId="46" xfId="1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33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2" fillId="0" borderId="71" xfId="0" applyFont="1" applyBorder="1" applyAlignment="1">
      <alignment horizontal="right" vertical="center"/>
    </xf>
    <xf numFmtId="0" fontId="11" fillId="2" borderId="93" xfId="1" applyFont="1" applyFill="1" applyBorder="1" applyAlignment="1">
      <alignment horizontal="center" vertical="center" textRotation="255"/>
    </xf>
    <xf numFmtId="0" fontId="11" fillId="2" borderId="82" xfId="1" applyFont="1" applyFill="1" applyBorder="1" applyAlignment="1">
      <alignment horizontal="center" vertical="center" textRotation="255"/>
    </xf>
    <xf numFmtId="0" fontId="11" fillId="2" borderId="94" xfId="1" applyFont="1" applyFill="1" applyBorder="1" applyAlignment="1">
      <alignment horizontal="center" vertical="center" textRotation="255"/>
    </xf>
    <xf numFmtId="0" fontId="11" fillId="2" borderId="146" xfId="0" applyFont="1" applyFill="1" applyBorder="1" applyAlignment="1">
      <alignment horizontal="center" vertical="center" textRotation="255"/>
    </xf>
    <xf numFmtId="0" fontId="11" fillId="2" borderId="58" xfId="0" applyFont="1" applyFill="1" applyBorder="1" applyAlignment="1">
      <alignment horizontal="center" vertical="center" textRotation="255"/>
    </xf>
    <xf numFmtId="0" fontId="11" fillId="2" borderId="82" xfId="0" applyFont="1" applyFill="1" applyBorder="1" applyAlignment="1">
      <alignment horizontal="center" vertical="center" textRotation="255"/>
    </xf>
    <xf numFmtId="0" fontId="11" fillId="2" borderId="84" xfId="0" applyFont="1" applyFill="1" applyBorder="1" applyAlignment="1">
      <alignment horizontal="center" vertical="center" textRotation="255"/>
    </xf>
    <xf numFmtId="0" fontId="11" fillId="0" borderId="16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1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right" vertical="center" shrinkToFit="1"/>
    </xf>
    <xf numFmtId="0" fontId="11" fillId="0" borderId="10" xfId="0" applyFont="1" applyBorder="1" applyAlignment="1">
      <alignment horizontal="left" vertical="center" shrinkToFit="1"/>
    </xf>
    <xf numFmtId="0" fontId="13" fillId="0" borderId="180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2" borderId="34" xfId="0" applyFont="1" applyFill="1" applyBorder="1" applyAlignment="1">
      <alignment horizontal="center" vertical="center"/>
    </xf>
    <xf numFmtId="178" fontId="11" fillId="0" borderId="95" xfId="0" applyNumberFormat="1" applyFont="1" applyBorder="1" applyAlignment="1">
      <alignment horizontal="center" vertical="center" shrinkToFit="1"/>
    </xf>
    <xf numFmtId="178" fontId="11" fillId="0" borderId="96" xfId="0" applyNumberFormat="1" applyFont="1" applyBorder="1" applyAlignment="1">
      <alignment horizontal="center" vertical="center" shrinkToFit="1"/>
    </xf>
    <xf numFmtId="178" fontId="11" fillId="0" borderId="97" xfId="0" applyNumberFormat="1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7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11" fillId="0" borderId="95" xfId="0" applyFont="1" applyBorder="1" applyAlignment="1">
      <alignment horizontal="center" vertical="center" shrinkToFit="1"/>
    </xf>
    <xf numFmtId="0" fontId="11" fillId="0" borderId="100" xfId="0" applyFont="1" applyBorder="1" applyAlignment="1">
      <alignment horizontal="center" vertical="center" shrinkToFit="1"/>
    </xf>
    <xf numFmtId="58" fontId="11" fillId="0" borderId="1" xfId="0" applyNumberFormat="1" applyFont="1" applyBorder="1" applyAlignment="1">
      <alignment horizontal="center" vertical="center"/>
    </xf>
    <xf numFmtId="58" fontId="11" fillId="0" borderId="3" xfId="0" applyNumberFormat="1" applyFont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textRotation="255"/>
    </xf>
    <xf numFmtId="0" fontId="11" fillId="2" borderId="5" xfId="0" applyFont="1" applyFill="1" applyBorder="1" applyAlignment="1">
      <alignment horizontal="center" vertical="center" textRotation="255"/>
    </xf>
    <xf numFmtId="0" fontId="11" fillId="2" borderId="25" xfId="0" applyFont="1" applyFill="1" applyBorder="1" applyAlignment="1">
      <alignment horizontal="center" vertical="center" textRotation="255"/>
    </xf>
    <xf numFmtId="0" fontId="11" fillId="2" borderId="14" xfId="0" applyFont="1" applyFill="1" applyBorder="1" applyAlignment="1">
      <alignment horizontal="center" vertical="center" textRotation="255"/>
    </xf>
    <xf numFmtId="0" fontId="11" fillId="2" borderId="145" xfId="0" applyFont="1" applyFill="1" applyBorder="1" applyAlignment="1">
      <alignment horizontal="center" vertical="center"/>
    </xf>
    <xf numFmtId="0" fontId="11" fillId="0" borderId="95" xfId="0" applyFont="1" applyBorder="1" applyAlignment="1">
      <alignment horizontal="left" vertical="center" shrinkToFit="1"/>
    </xf>
    <xf numFmtId="0" fontId="11" fillId="0" borderId="96" xfId="0" applyFont="1" applyBorder="1" applyAlignment="1">
      <alignment horizontal="left" vertical="center" shrinkToFit="1"/>
    </xf>
    <xf numFmtId="0" fontId="11" fillId="0" borderId="100" xfId="0" applyFont="1" applyBorder="1" applyAlignment="1">
      <alignment horizontal="left" vertical="center" shrinkToFit="1"/>
    </xf>
    <xf numFmtId="0" fontId="11" fillId="0" borderId="16" xfId="0" applyFont="1" applyBorder="1" applyAlignment="1">
      <alignment horizontal="left" vertical="center" shrinkToFit="1"/>
    </xf>
    <xf numFmtId="0" fontId="11" fillId="0" borderId="71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34" xfId="0" applyFont="1" applyBorder="1" applyAlignment="1">
      <alignment horizontal="left" vertical="center"/>
    </xf>
    <xf numFmtId="0" fontId="11" fillId="2" borderId="93" xfId="0" applyFont="1" applyFill="1" applyBorder="1" applyAlignment="1">
      <alignment horizontal="center" vertical="center" textRotation="255" shrinkToFit="1"/>
    </xf>
    <xf numFmtId="0" fontId="11" fillId="2" borderId="82" xfId="0" applyFont="1" applyFill="1" applyBorder="1" applyAlignment="1">
      <alignment horizontal="center" vertical="center" textRotation="255" shrinkToFit="1"/>
    </xf>
    <xf numFmtId="0" fontId="11" fillId="2" borderId="1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71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textRotation="255" shrinkToFit="1"/>
    </xf>
    <xf numFmtId="0" fontId="11" fillId="2" borderId="5" xfId="0" applyFont="1" applyFill="1" applyBorder="1" applyAlignment="1">
      <alignment horizontal="center" vertical="center" textRotation="255" shrinkToFit="1"/>
    </xf>
    <xf numFmtId="0" fontId="11" fillId="2" borderId="33" xfId="0" applyFont="1" applyFill="1" applyBorder="1" applyAlignment="1">
      <alignment horizontal="center" vertical="center" textRotation="255" shrinkToFit="1"/>
    </xf>
    <xf numFmtId="0" fontId="11" fillId="2" borderId="21" xfId="0" applyFont="1" applyFill="1" applyBorder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01" xfId="0" applyFont="1" applyFill="1" applyBorder="1" applyAlignment="1">
      <alignment horizontal="center" vertical="center"/>
    </xf>
    <xf numFmtId="0" fontId="11" fillId="2" borderId="90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1" fillId="2" borderId="91" xfId="0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 shrinkToFit="1"/>
    </xf>
    <xf numFmtId="0" fontId="13" fillId="0" borderId="179" xfId="1" applyFont="1" applyBorder="1" applyAlignment="1">
      <alignment horizontal="center" vertical="center"/>
    </xf>
    <xf numFmtId="0" fontId="13" fillId="0" borderId="64" xfId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textRotation="255"/>
    </xf>
    <xf numFmtId="0" fontId="11" fillId="0" borderId="25" xfId="0" applyFont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/>
    </xf>
    <xf numFmtId="0" fontId="13" fillId="0" borderId="1" xfId="1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 wrapText="1"/>
    </xf>
    <xf numFmtId="0" fontId="13" fillId="0" borderId="34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left" vertical="top" wrapText="1"/>
    </xf>
    <xf numFmtId="0" fontId="13" fillId="0" borderId="0" xfId="1" applyFont="1" applyAlignment="1">
      <alignment horizontal="left" vertical="top" wrapText="1"/>
    </xf>
    <xf numFmtId="0" fontId="13" fillId="0" borderId="33" xfId="1" applyFont="1" applyBorder="1" applyAlignment="1">
      <alignment horizontal="left" vertical="top" wrapText="1"/>
    </xf>
    <xf numFmtId="0" fontId="13" fillId="0" borderId="36" xfId="1" applyFont="1" applyBorder="1" applyAlignment="1">
      <alignment horizontal="left" vertical="top" wrapText="1"/>
    </xf>
    <xf numFmtId="0" fontId="13" fillId="0" borderId="30" xfId="1" applyFont="1" applyBorder="1" applyAlignment="1">
      <alignment horizontal="left" vertical="top" wrapText="1"/>
    </xf>
    <xf numFmtId="0" fontId="13" fillId="0" borderId="99" xfId="1" applyFont="1" applyBorder="1" applyAlignment="1">
      <alignment horizontal="left" vertical="top" wrapText="1"/>
    </xf>
    <xf numFmtId="0" fontId="13" fillId="0" borderId="0" xfId="1" applyFont="1" applyBorder="1" applyAlignment="1">
      <alignment horizontal="left" vertical="top" wrapText="1"/>
    </xf>
    <xf numFmtId="0" fontId="12" fillId="4" borderId="43" xfId="0" applyFont="1" applyFill="1" applyBorder="1" applyAlignment="1">
      <alignment horizontal="center" vertical="center" shrinkToFit="1"/>
    </xf>
    <xf numFmtId="0" fontId="12" fillId="4" borderId="29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left" vertical="center"/>
    </xf>
    <xf numFmtId="0" fontId="11" fillId="0" borderId="35" xfId="1" applyFont="1" applyBorder="1" applyAlignment="1">
      <alignment horizontal="center" vertical="center" shrinkToFit="1"/>
    </xf>
    <xf numFmtId="0" fontId="11" fillId="0" borderId="18" xfId="1" applyFont="1" applyBorder="1" applyAlignment="1">
      <alignment horizontal="center" vertical="center" shrinkToFit="1"/>
    </xf>
    <xf numFmtId="0" fontId="11" fillId="0" borderId="65" xfId="1" applyFont="1" applyBorder="1" applyAlignment="1">
      <alignment horizontal="center" vertical="center" shrinkToFit="1"/>
    </xf>
    <xf numFmtId="0" fontId="11" fillId="0" borderId="106" xfId="1" applyFont="1" applyBorder="1" applyAlignment="1">
      <alignment horizontal="center" vertical="center" shrinkToFit="1"/>
    </xf>
    <xf numFmtId="0" fontId="11" fillId="0" borderId="27" xfId="1" applyFont="1" applyBorder="1" applyAlignment="1">
      <alignment horizontal="center" vertical="center" shrinkToFit="1"/>
    </xf>
    <xf numFmtId="0" fontId="11" fillId="0" borderId="102" xfId="1" applyFont="1" applyBorder="1" applyAlignment="1">
      <alignment horizontal="center" vertical="center" shrinkToFit="1"/>
    </xf>
    <xf numFmtId="0" fontId="11" fillId="0" borderId="50" xfId="1" applyFont="1" applyBorder="1" applyAlignment="1">
      <alignment horizontal="center" vertical="center" shrinkToFit="1"/>
    </xf>
    <xf numFmtId="0" fontId="11" fillId="0" borderId="103" xfId="1" applyFont="1" applyBorder="1" applyAlignment="1">
      <alignment horizontal="center" vertical="center" shrinkToFit="1"/>
    </xf>
    <xf numFmtId="0" fontId="13" fillId="0" borderId="44" xfId="1" applyFont="1" applyBorder="1" applyAlignment="1">
      <alignment horizontal="left" vertical="center" shrinkToFit="1"/>
    </xf>
    <xf numFmtId="0" fontId="13" fillId="0" borderId="74" xfId="1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0" borderId="21" xfId="0" applyFont="1" applyBorder="1" applyAlignment="1">
      <alignment horizontal="left" vertical="center" shrinkToFit="1"/>
    </xf>
    <xf numFmtId="0" fontId="11" fillId="0" borderId="47" xfId="1" applyFont="1" applyBorder="1" applyAlignment="1">
      <alignment horizontal="center" vertical="center" shrinkToFit="1"/>
    </xf>
    <xf numFmtId="0" fontId="11" fillId="2" borderId="16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1" xfId="1" applyFont="1" applyFill="1" applyBorder="1" applyAlignment="1">
      <alignment horizontal="center" vertical="center"/>
    </xf>
    <xf numFmtId="0" fontId="11" fillId="0" borderId="62" xfId="1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/>
    </xf>
    <xf numFmtId="0" fontId="13" fillId="0" borderId="182" xfId="1" applyFont="1" applyBorder="1" applyAlignment="1">
      <alignment horizontal="center" vertical="center"/>
    </xf>
    <xf numFmtId="0" fontId="13" fillId="0" borderId="120" xfId="1" applyFont="1" applyBorder="1" applyAlignment="1">
      <alignment horizontal="center" vertical="center"/>
    </xf>
    <xf numFmtId="0" fontId="13" fillId="0" borderId="74" xfId="1" applyFont="1" applyBorder="1" applyAlignment="1">
      <alignment horizontal="right" vertical="center" shrinkToFit="1"/>
    </xf>
    <xf numFmtId="0" fontId="13" fillId="0" borderId="74" xfId="0" applyFont="1" applyBorder="1" applyAlignment="1">
      <alignment horizontal="center" vertical="center" shrinkToFit="1"/>
    </xf>
    <xf numFmtId="0" fontId="13" fillId="0" borderId="181" xfId="1" applyFont="1" applyBorder="1" applyAlignment="1">
      <alignment horizontal="center" vertical="center"/>
    </xf>
    <xf numFmtId="0" fontId="13" fillId="0" borderId="63" xfId="1" applyFont="1" applyBorder="1" applyAlignment="1">
      <alignment horizontal="center" vertical="center"/>
    </xf>
    <xf numFmtId="0" fontId="13" fillId="0" borderId="35" xfId="1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6" fillId="0" borderId="14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1" fillId="2" borderId="92" xfId="0" applyFont="1" applyFill="1" applyBorder="1" applyAlignment="1">
      <alignment horizontal="center" vertical="center"/>
    </xf>
    <xf numFmtId="0" fontId="19" fillId="0" borderId="92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0" fontId="19" fillId="0" borderId="5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2" borderId="90" xfId="0" applyFont="1" applyFill="1" applyBorder="1" applyAlignment="1">
      <alignment horizontal="left" vertical="center"/>
    </xf>
    <xf numFmtId="0" fontId="11" fillId="2" borderId="55" xfId="0" applyFont="1" applyFill="1" applyBorder="1" applyAlignment="1">
      <alignment horizontal="left" vertical="center"/>
    </xf>
    <xf numFmtId="0" fontId="11" fillId="2" borderId="56" xfId="0" applyFont="1" applyFill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2" borderId="141" xfId="0" applyFont="1" applyFill="1" applyBorder="1" applyAlignment="1">
      <alignment horizontal="center" vertical="center" textRotation="255" shrinkToFit="1"/>
    </xf>
    <xf numFmtId="0" fontId="11" fillId="2" borderId="25" xfId="0" applyFont="1" applyFill="1" applyBorder="1" applyAlignment="1">
      <alignment horizontal="center" vertical="center" textRotation="255" shrinkToFit="1"/>
    </xf>
    <xf numFmtId="0" fontId="11" fillId="2" borderId="14" xfId="0" applyFont="1" applyFill="1" applyBorder="1" applyAlignment="1">
      <alignment horizontal="center" vertical="center" textRotation="255" shrinkToFit="1"/>
    </xf>
    <xf numFmtId="0" fontId="13" fillId="0" borderId="60" xfId="1" applyFont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textRotation="255" shrinkToFit="1"/>
    </xf>
    <xf numFmtId="0" fontId="11" fillId="2" borderId="1" xfId="0" applyFont="1" applyFill="1" applyBorder="1" applyAlignment="1">
      <alignment horizontal="center" vertical="center" textRotation="255"/>
    </xf>
    <xf numFmtId="0" fontId="11" fillId="2" borderId="68" xfId="0" applyFont="1" applyFill="1" applyBorder="1" applyAlignment="1">
      <alignment horizontal="center" vertical="center" textRotation="255"/>
    </xf>
    <xf numFmtId="0" fontId="11" fillId="2" borderId="69" xfId="0" applyFont="1" applyFill="1" applyBorder="1" applyAlignment="1">
      <alignment horizontal="center" vertical="center" textRotation="255"/>
    </xf>
    <xf numFmtId="0" fontId="11" fillId="2" borderId="70" xfId="0" applyFont="1" applyFill="1" applyBorder="1" applyAlignment="1">
      <alignment horizontal="center" vertical="center" textRotation="255"/>
    </xf>
    <xf numFmtId="58" fontId="11" fillId="0" borderId="34" xfId="0" applyNumberFormat="1" applyFont="1" applyBorder="1" applyAlignment="1">
      <alignment horizontal="center" vertical="center"/>
    </xf>
    <xf numFmtId="58" fontId="11" fillId="0" borderId="21" xfId="0" applyNumberFormat="1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 shrinkToFit="1"/>
    </xf>
    <xf numFmtId="0" fontId="11" fillId="0" borderId="85" xfId="1" applyFont="1" applyBorder="1" applyAlignment="1">
      <alignment horizontal="center" vertical="center" shrinkToFit="1"/>
    </xf>
    <xf numFmtId="0" fontId="11" fillId="2" borderId="14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0" borderId="42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textRotation="255" wrapText="1" shrinkToFit="1"/>
    </xf>
    <xf numFmtId="0" fontId="13" fillId="0" borderId="34" xfId="1" applyFont="1" applyBorder="1" applyAlignment="1">
      <alignment horizontal="center" vertical="center" textRotation="255" wrapText="1" shrinkToFit="1"/>
    </xf>
    <xf numFmtId="0" fontId="13" fillId="0" borderId="5" xfId="1" applyFont="1" applyBorder="1" applyAlignment="1">
      <alignment horizontal="center" vertical="center" textRotation="255" wrapText="1" shrinkToFit="1"/>
    </xf>
    <xf numFmtId="0" fontId="13" fillId="0" borderId="33" xfId="1" applyFont="1" applyBorder="1" applyAlignment="1">
      <alignment horizontal="center" vertical="center" textRotation="255" wrapText="1" shrinkToFit="1"/>
    </xf>
    <xf numFmtId="0" fontId="13" fillId="0" borderId="3" xfId="1" applyFont="1" applyBorder="1" applyAlignment="1">
      <alignment horizontal="center" vertical="center" textRotation="255" wrapText="1" shrinkToFit="1"/>
    </xf>
    <xf numFmtId="0" fontId="13" fillId="0" borderId="21" xfId="1" applyFont="1" applyBorder="1" applyAlignment="1">
      <alignment horizontal="center" vertical="center" textRotation="255" wrapText="1" shrinkToFit="1"/>
    </xf>
    <xf numFmtId="0" fontId="11" fillId="2" borderId="4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179" fontId="11" fillId="0" borderId="16" xfId="0" applyNumberFormat="1" applyFont="1" applyBorder="1" applyAlignment="1">
      <alignment horizontal="center" vertical="center"/>
    </xf>
    <xf numFmtId="179" fontId="11" fillId="0" borderId="6" xfId="0" applyNumberFormat="1" applyFont="1" applyBorder="1" applyAlignment="1">
      <alignment horizontal="center" vertical="center"/>
    </xf>
    <xf numFmtId="179" fontId="11" fillId="0" borderId="71" xfId="0" applyNumberFormat="1" applyFont="1" applyBorder="1" applyAlignment="1">
      <alignment horizontal="center" vertical="center"/>
    </xf>
    <xf numFmtId="0" fontId="11" fillId="0" borderId="73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 shrinkToFit="1"/>
    </xf>
    <xf numFmtId="0" fontId="11" fillId="0" borderId="74" xfId="1" applyFont="1" applyBorder="1" applyAlignment="1">
      <alignment horizontal="center" vertical="center" shrinkToFit="1"/>
    </xf>
    <xf numFmtId="0" fontId="11" fillId="0" borderId="75" xfId="1" applyFont="1" applyBorder="1" applyAlignment="1">
      <alignment horizontal="center" vertical="center" shrinkToFit="1"/>
    </xf>
    <xf numFmtId="0" fontId="11" fillId="0" borderId="76" xfId="1" applyFont="1" applyBorder="1" applyAlignment="1">
      <alignment horizontal="center" vertical="center" shrinkToFit="1"/>
    </xf>
    <xf numFmtId="0" fontId="11" fillId="0" borderId="77" xfId="1" applyFont="1" applyBorder="1" applyAlignment="1">
      <alignment horizontal="center" vertical="center" shrinkToFit="1"/>
    </xf>
    <xf numFmtId="0" fontId="11" fillId="0" borderId="78" xfId="1" applyFont="1" applyBorder="1" applyAlignment="1">
      <alignment horizontal="center" vertical="center" shrinkToFit="1"/>
    </xf>
    <xf numFmtId="0" fontId="11" fillId="0" borderId="43" xfId="1" applyFont="1" applyBorder="1" applyAlignment="1">
      <alignment horizontal="center" vertical="center" shrinkToFit="1"/>
    </xf>
    <xf numFmtId="0" fontId="11" fillId="0" borderId="41" xfId="1" applyFont="1" applyBorder="1" applyAlignment="1">
      <alignment horizontal="center" vertical="center" shrinkToFit="1"/>
    </xf>
    <xf numFmtId="0" fontId="11" fillId="0" borderId="104" xfId="1" applyFont="1" applyBorder="1" applyAlignment="1">
      <alignment horizontal="center" vertical="center" shrinkToFit="1"/>
    </xf>
    <xf numFmtId="0" fontId="11" fillId="0" borderId="8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58" fontId="11" fillId="0" borderId="2" xfId="0" applyNumberFormat="1" applyFont="1" applyBorder="1" applyAlignment="1">
      <alignment horizontal="center" vertical="center"/>
    </xf>
    <xf numFmtId="58" fontId="11" fillId="0" borderId="4" xfId="0" applyNumberFormat="1" applyFont="1" applyBorder="1" applyAlignment="1">
      <alignment horizontal="center" vertical="center"/>
    </xf>
    <xf numFmtId="0" fontId="11" fillId="0" borderId="108" xfId="1" applyFont="1" applyBorder="1" applyAlignment="1">
      <alignment horizontal="center" vertical="center"/>
    </xf>
    <xf numFmtId="0" fontId="11" fillId="0" borderId="50" xfId="1" applyFont="1" applyBorder="1" applyAlignment="1">
      <alignment horizontal="center" vertical="center"/>
    </xf>
    <xf numFmtId="178" fontId="20" fillId="0" borderId="3" xfId="0" applyNumberFormat="1" applyFont="1" applyBorder="1" applyAlignment="1">
      <alignment horizontal="center" vertical="center"/>
    </xf>
    <xf numFmtId="178" fontId="20" fillId="0" borderId="4" xfId="0" applyNumberFormat="1" applyFont="1" applyBorder="1" applyAlignment="1">
      <alignment horizontal="center" vertical="center"/>
    </xf>
    <xf numFmtId="178" fontId="20" fillId="0" borderId="21" xfId="0" applyNumberFormat="1" applyFont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 textRotation="255"/>
    </xf>
    <xf numFmtId="0" fontId="11" fillId="2" borderId="33" xfId="0" applyFont="1" applyFill="1" applyBorder="1" applyAlignment="1">
      <alignment horizontal="center" vertical="center" textRotation="255"/>
    </xf>
    <xf numFmtId="0" fontId="11" fillId="2" borderId="21" xfId="0" applyFont="1" applyFill="1" applyBorder="1" applyAlignment="1">
      <alignment horizontal="center" vertical="center" textRotation="255"/>
    </xf>
    <xf numFmtId="0" fontId="11" fillId="0" borderId="52" xfId="0" applyFont="1" applyBorder="1" applyAlignment="1">
      <alignment horizontal="left" vertical="center" shrinkToFit="1"/>
    </xf>
    <xf numFmtId="0" fontId="11" fillId="0" borderId="53" xfId="0" applyFont="1" applyBorder="1" applyAlignment="1">
      <alignment horizontal="left" vertical="center" shrinkToFit="1"/>
    </xf>
    <xf numFmtId="0" fontId="11" fillId="0" borderId="49" xfId="1" applyFont="1" applyBorder="1" applyAlignment="1">
      <alignment horizontal="center" vertical="center" shrinkToFit="1"/>
    </xf>
    <xf numFmtId="0" fontId="11" fillId="4" borderId="183" xfId="0" applyFont="1" applyFill="1" applyBorder="1" applyAlignment="1">
      <alignment horizontal="center" vertical="center" textRotation="255"/>
    </xf>
    <xf numFmtId="0" fontId="11" fillId="4" borderId="175" xfId="0" applyFont="1" applyFill="1" applyBorder="1" applyAlignment="1">
      <alignment horizontal="center" vertical="center" textRotation="255"/>
    </xf>
    <xf numFmtId="177" fontId="20" fillId="0" borderId="1" xfId="0" applyNumberFormat="1" applyFont="1" applyBorder="1" applyAlignment="1">
      <alignment horizontal="center" vertical="center"/>
    </xf>
    <xf numFmtId="177" fontId="20" fillId="0" borderId="2" xfId="0" applyNumberFormat="1" applyFont="1" applyBorder="1" applyAlignment="1">
      <alignment horizontal="center" vertical="center"/>
    </xf>
    <xf numFmtId="177" fontId="20" fillId="0" borderId="34" xfId="0" applyNumberFormat="1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86" xfId="0" applyFont="1" applyBorder="1" applyAlignment="1">
      <alignment horizontal="left" vertical="center" shrinkToFit="1"/>
    </xf>
    <xf numFmtId="0" fontId="11" fillId="0" borderId="139" xfId="0" applyFont="1" applyBorder="1" applyAlignment="1">
      <alignment horizontal="left" vertical="center" shrinkToFit="1"/>
    </xf>
    <xf numFmtId="0" fontId="11" fillId="0" borderId="140" xfId="0" applyFont="1" applyBorder="1" applyAlignment="1">
      <alignment horizontal="left" vertical="center" shrinkToFit="1"/>
    </xf>
    <xf numFmtId="0" fontId="11" fillId="0" borderId="139" xfId="0" applyFont="1" applyBorder="1" applyAlignment="1">
      <alignment horizontal="center" vertical="center"/>
    </xf>
    <xf numFmtId="0" fontId="11" fillId="0" borderId="87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/>
    </xf>
    <xf numFmtId="0" fontId="13" fillId="0" borderId="96" xfId="0" applyFont="1" applyBorder="1" applyAlignment="1">
      <alignment horizontal="left" vertical="center" shrinkToFit="1"/>
    </xf>
    <xf numFmtId="0" fontId="13" fillId="0" borderId="100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3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1" fillId="2" borderId="11" xfId="1" applyFont="1" applyFill="1" applyBorder="1" applyAlignment="1">
      <alignment horizontal="center" vertical="center"/>
    </xf>
    <xf numFmtId="0" fontId="11" fillId="2" borderId="81" xfId="1" applyFont="1" applyFill="1" applyBorder="1" applyAlignment="1">
      <alignment horizontal="center" vertical="center"/>
    </xf>
    <xf numFmtId="0" fontId="11" fillId="0" borderId="66" xfId="1" applyFont="1" applyBorder="1" applyAlignment="1">
      <alignment horizontal="center" vertical="center" shrinkToFit="1"/>
    </xf>
    <xf numFmtId="0" fontId="11" fillId="0" borderId="67" xfId="1" applyFont="1" applyBorder="1" applyAlignment="1">
      <alignment horizontal="center" vertical="center" shrinkToFit="1"/>
    </xf>
    <xf numFmtId="0" fontId="11" fillId="0" borderId="72" xfId="1" applyFont="1" applyBorder="1" applyAlignment="1">
      <alignment horizontal="center" vertical="center" shrinkToFit="1"/>
    </xf>
    <xf numFmtId="0" fontId="11" fillId="0" borderId="48" xfId="1" applyFont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2" borderId="86" xfId="0" applyFont="1" applyFill="1" applyBorder="1" applyAlignment="1">
      <alignment horizontal="center" vertical="center"/>
    </xf>
    <xf numFmtId="0" fontId="11" fillId="2" borderId="139" xfId="0" applyFont="1" applyFill="1" applyBorder="1" applyAlignment="1">
      <alignment horizontal="center" vertical="center"/>
    </xf>
    <xf numFmtId="0" fontId="11" fillId="2" borderId="87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178" fontId="11" fillId="0" borderId="3" xfId="0" applyNumberFormat="1" applyFont="1" applyBorder="1" applyAlignment="1">
      <alignment horizontal="center" vertical="center" shrinkToFit="1"/>
    </xf>
    <xf numFmtId="178" fontId="11" fillId="0" borderId="4" xfId="0" applyNumberFormat="1" applyFont="1" applyBorder="1" applyAlignment="1">
      <alignment horizontal="center" vertical="center" shrinkToFit="1"/>
    </xf>
    <xf numFmtId="178" fontId="11" fillId="0" borderId="17" xfId="0" applyNumberFormat="1" applyFont="1" applyBorder="1" applyAlignment="1">
      <alignment horizontal="center" vertical="center" shrinkToFit="1"/>
    </xf>
    <xf numFmtId="0" fontId="11" fillId="0" borderId="92" xfId="0" applyFont="1" applyBorder="1" applyAlignment="1">
      <alignment horizontal="center" vertical="center" shrinkToFit="1"/>
    </xf>
    <xf numFmtId="0" fontId="11" fillId="0" borderId="91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right" vertical="center"/>
    </xf>
    <xf numFmtId="0" fontId="13" fillId="0" borderId="34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21" xfId="0" applyFont="1" applyBorder="1" applyAlignment="1">
      <alignment horizontal="right" vertical="center"/>
    </xf>
    <xf numFmtId="0" fontId="11" fillId="0" borderId="20" xfId="1" applyFont="1" applyBorder="1" applyAlignment="1">
      <alignment horizontal="center" vertical="center" shrinkToFit="1"/>
    </xf>
    <xf numFmtId="0" fontId="11" fillId="0" borderId="105" xfId="1" applyFont="1" applyBorder="1" applyAlignment="1">
      <alignment horizontal="center" vertical="center" shrinkToFit="1"/>
    </xf>
    <xf numFmtId="0" fontId="11" fillId="0" borderId="36" xfId="1" applyFont="1" applyBorder="1" applyAlignment="1">
      <alignment horizontal="center" vertical="center" shrinkToFit="1"/>
    </xf>
    <xf numFmtId="0" fontId="11" fillId="0" borderId="30" xfId="1" applyFont="1" applyBorder="1" applyAlignment="1">
      <alignment horizontal="center" vertical="center" shrinkToFit="1"/>
    </xf>
    <xf numFmtId="0" fontId="11" fillId="0" borderId="79" xfId="1" applyFont="1" applyBorder="1" applyAlignment="1">
      <alignment horizontal="center" vertical="center" shrinkToFit="1"/>
    </xf>
    <xf numFmtId="0" fontId="13" fillId="2" borderId="86" xfId="1" applyFont="1" applyFill="1" applyBorder="1" applyAlignment="1">
      <alignment horizontal="center" vertical="center" textRotation="255" shrinkToFit="1"/>
    </xf>
    <xf numFmtId="0" fontId="13" fillId="2" borderId="87" xfId="1" applyFont="1" applyFill="1" applyBorder="1" applyAlignment="1">
      <alignment horizontal="center" vertical="center" textRotation="255" shrinkToFit="1"/>
    </xf>
    <xf numFmtId="0" fontId="13" fillId="2" borderId="5" xfId="1" applyFont="1" applyFill="1" applyBorder="1" applyAlignment="1">
      <alignment horizontal="center" vertical="center" textRotation="255" shrinkToFit="1"/>
    </xf>
    <xf numFmtId="0" fontId="13" fillId="2" borderId="33" xfId="1" applyFont="1" applyFill="1" applyBorder="1" applyAlignment="1">
      <alignment horizontal="center" vertical="center" textRotation="255" shrinkToFit="1"/>
    </xf>
    <xf numFmtId="0" fontId="13" fillId="2" borderId="19" xfId="1" applyFont="1" applyFill="1" applyBorder="1" applyAlignment="1">
      <alignment horizontal="center" vertical="center" textRotation="255" shrinkToFit="1"/>
    </xf>
    <xf numFmtId="0" fontId="13" fillId="2" borderId="88" xfId="1" applyFont="1" applyFill="1" applyBorder="1" applyAlignment="1">
      <alignment horizontal="center" vertical="center" textRotation="255" shrinkToFit="1"/>
    </xf>
    <xf numFmtId="0" fontId="11" fillId="0" borderId="80" xfId="1" applyFont="1" applyBorder="1" applyAlignment="1">
      <alignment horizontal="center" vertical="center" shrinkToFit="1"/>
    </xf>
    <xf numFmtId="0" fontId="11" fillId="0" borderId="71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81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1" xfId="1" applyFont="1" applyBorder="1" applyAlignment="1">
      <alignment horizontal="center" vertical="center"/>
    </xf>
    <xf numFmtId="0" fontId="11" fillId="0" borderId="129" xfId="1" applyFont="1" applyBorder="1" applyAlignment="1">
      <alignment horizontal="left" vertical="top"/>
    </xf>
    <xf numFmtId="0" fontId="11" fillId="0" borderId="2" xfId="1" applyFont="1" applyBorder="1" applyAlignment="1">
      <alignment horizontal="left" vertical="top"/>
    </xf>
    <xf numFmtId="0" fontId="11" fillId="0" borderId="34" xfId="1" applyFont="1" applyBorder="1" applyAlignment="1">
      <alignment horizontal="left" vertical="top"/>
    </xf>
    <xf numFmtId="0" fontId="11" fillId="0" borderId="123" xfId="1" applyFont="1" applyBorder="1" applyAlignment="1">
      <alignment horizontal="left" vertical="top"/>
    </xf>
    <xf numFmtId="0" fontId="11" fillId="0" borderId="0" xfId="1" applyFont="1" applyAlignment="1">
      <alignment horizontal="left" vertical="top"/>
    </xf>
    <xf numFmtId="0" fontId="11" fillId="0" borderId="33" xfId="1" applyFont="1" applyBorder="1" applyAlignment="1">
      <alignment horizontal="left" vertical="top"/>
    </xf>
    <xf numFmtId="0" fontId="11" fillId="0" borderId="128" xfId="1" applyFont="1" applyBorder="1" applyAlignment="1">
      <alignment horizontal="left" vertical="top"/>
    </xf>
    <xf numFmtId="0" fontId="11" fillId="0" borderId="7" xfId="1" applyFont="1" applyBorder="1" applyAlignment="1">
      <alignment horizontal="left" vertical="top"/>
    </xf>
    <xf numFmtId="0" fontId="11" fillId="0" borderId="88" xfId="1" applyFont="1" applyBorder="1" applyAlignment="1">
      <alignment horizontal="left" vertical="top"/>
    </xf>
    <xf numFmtId="0" fontId="11" fillId="0" borderId="41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0" fontId="11" fillId="2" borderId="83" xfId="0" applyFont="1" applyFill="1" applyBorder="1" applyAlignment="1">
      <alignment horizontal="center" vertical="center" textRotation="255"/>
    </xf>
    <xf numFmtId="0" fontId="11" fillId="2" borderId="52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11" fillId="2" borderId="107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 wrapText="1" shrinkToFit="1"/>
    </xf>
    <xf numFmtId="0" fontId="11" fillId="2" borderId="107" xfId="0" applyFont="1" applyFill="1" applyBorder="1" applyAlignment="1">
      <alignment horizontal="center" vertical="center" wrapText="1" shrinkToFit="1"/>
    </xf>
    <xf numFmtId="0" fontId="11" fillId="2" borderId="3" xfId="0" applyFont="1" applyFill="1" applyBorder="1" applyAlignment="1">
      <alignment horizontal="center" vertical="center" wrapText="1" shrinkToFit="1"/>
    </xf>
    <xf numFmtId="0" fontId="11" fillId="2" borderId="21" xfId="0" applyFont="1" applyFill="1" applyBorder="1" applyAlignment="1">
      <alignment horizontal="center" vertical="center" wrapText="1" shrinkToFit="1"/>
    </xf>
    <xf numFmtId="0" fontId="11" fillId="2" borderId="53" xfId="0" applyFont="1" applyFill="1" applyBorder="1" applyAlignment="1">
      <alignment horizontal="center" vertical="center" textRotation="255"/>
    </xf>
    <xf numFmtId="0" fontId="11" fillId="2" borderId="4" xfId="0" applyFont="1" applyFill="1" applyBorder="1" applyAlignment="1">
      <alignment horizontal="center" vertical="center" textRotation="255"/>
    </xf>
    <xf numFmtId="0" fontId="14" fillId="2" borderId="110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14" fillId="2" borderId="113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 shrinkToFit="1"/>
    </xf>
    <xf numFmtId="0" fontId="12" fillId="4" borderId="28" xfId="0" applyFont="1" applyFill="1" applyBorder="1" applyAlignment="1">
      <alignment horizontal="center" vertical="center" shrinkToFit="1"/>
    </xf>
    <xf numFmtId="0" fontId="11" fillId="0" borderId="36" xfId="0" applyFont="1" applyBorder="1" applyAlignment="1">
      <alignment horizontal="left" vertical="center" shrinkToFit="1"/>
    </xf>
    <xf numFmtId="0" fontId="11" fillId="0" borderId="30" xfId="0" applyFont="1" applyBorder="1" applyAlignment="1">
      <alignment horizontal="left" vertical="center" shrinkToFit="1"/>
    </xf>
    <xf numFmtId="0" fontId="11" fillId="3" borderId="35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 shrinkToFit="1"/>
    </xf>
    <xf numFmtId="0" fontId="12" fillId="4" borderId="26" xfId="0" applyFont="1" applyFill="1" applyBorder="1" applyAlignment="1">
      <alignment horizontal="center" vertical="center" shrinkToFit="1"/>
    </xf>
    <xf numFmtId="0" fontId="11" fillId="0" borderId="42" xfId="0" applyFont="1" applyBorder="1" applyAlignment="1">
      <alignment horizontal="left" vertical="center" shrinkToFit="1"/>
    </xf>
    <xf numFmtId="0" fontId="11" fillId="0" borderId="27" xfId="0" applyFont="1" applyBorder="1" applyAlignment="1">
      <alignment horizontal="left" vertical="center" shrinkToFit="1"/>
    </xf>
    <xf numFmtId="0" fontId="11" fillId="0" borderId="40" xfId="0" applyFont="1" applyBorder="1" applyAlignment="1">
      <alignment horizontal="left" vertical="center" shrinkToFit="1"/>
    </xf>
    <xf numFmtId="0" fontId="11" fillId="3" borderId="42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shrinkToFit="1"/>
    </xf>
    <xf numFmtId="0" fontId="11" fillId="0" borderId="34" xfId="0" applyFont="1" applyBorder="1" applyAlignment="1">
      <alignment horizontal="left" vertical="center" shrinkToFit="1"/>
    </xf>
    <xf numFmtId="0" fontId="11" fillId="0" borderId="35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11" fillId="0" borderId="39" xfId="0" applyFont="1" applyBorder="1" applyAlignment="1">
      <alignment horizontal="left" vertical="center" shrinkToFit="1"/>
    </xf>
    <xf numFmtId="0" fontId="11" fillId="3" borderId="43" xfId="0" applyFont="1" applyFill="1" applyBorder="1" applyAlignment="1">
      <alignment horizontal="center" vertical="center"/>
    </xf>
    <xf numFmtId="0" fontId="11" fillId="3" borderId="61" xfId="0" applyFont="1" applyFill="1" applyBorder="1" applyAlignment="1">
      <alignment horizontal="center" vertical="center"/>
    </xf>
    <xf numFmtId="14" fontId="35" fillId="0" borderId="7" xfId="0" applyNumberFormat="1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left" vertical="center" shrinkToFit="1"/>
    </xf>
    <xf numFmtId="0" fontId="11" fillId="0" borderId="41" xfId="0" applyFont="1" applyBorder="1" applyAlignment="1">
      <alignment horizontal="left" vertical="center" shrinkToFit="1"/>
    </xf>
    <xf numFmtId="0" fontId="11" fillId="3" borderId="37" xfId="0" applyFont="1" applyFill="1" applyBorder="1" applyAlignment="1">
      <alignment horizontal="center" vertical="center"/>
    </xf>
    <xf numFmtId="0" fontId="11" fillId="3" borderId="63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99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 shrinkToFit="1"/>
    </xf>
    <xf numFmtId="0" fontId="12" fillId="4" borderId="31" xfId="0" applyFont="1" applyFill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top" shrinkToFit="1"/>
    </xf>
    <xf numFmtId="0" fontId="11" fillId="0" borderId="39" xfId="0" applyFont="1" applyBorder="1" applyAlignment="1">
      <alignment horizontal="center" vertical="top" shrinkToFit="1"/>
    </xf>
    <xf numFmtId="0" fontId="12" fillId="4" borderId="37" xfId="0" applyFont="1" applyFill="1" applyBorder="1" applyAlignment="1">
      <alignment horizontal="center" vertical="center" shrinkToFit="1"/>
    </xf>
    <xf numFmtId="0" fontId="12" fillId="4" borderId="115" xfId="0" applyFont="1" applyFill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0" fontId="12" fillId="4" borderId="9" xfId="0" applyFont="1" applyFill="1" applyBorder="1" applyAlignment="1">
      <alignment horizontal="center" vertical="center" shrinkToFit="1"/>
    </xf>
    <xf numFmtId="0" fontId="12" fillId="4" borderId="5" xfId="0" applyFont="1" applyFill="1" applyBorder="1" applyAlignment="1">
      <alignment horizontal="center" vertical="center" shrinkToFit="1"/>
    </xf>
    <xf numFmtId="0" fontId="12" fillId="4" borderId="8" xfId="0" applyFont="1" applyFill="1" applyBorder="1" applyAlignment="1">
      <alignment horizontal="center" vertical="center" shrinkToFit="1"/>
    </xf>
    <xf numFmtId="0" fontId="11" fillId="0" borderId="19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12" xfId="0" applyFont="1" applyBorder="1" applyAlignment="1">
      <alignment horizontal="left" vertical="center" shrinkToFit="1"/>
    </xf>
    <xf numFmtId="0" fontId="11" fillId="0" borderId="35" xfId="0" applyFont="1" applyBorder="1" applyAlignment="1">
      <alignment horizontal="left" vertical="top" shrinkToFit="1"/>
    </xf>
    <xf numFmtId="0" fontId="11" fillId="0" borderId="18" xfId="0" applyFont="1" applyBorder="1" applyAlignment="1">
      <alignment horizontal="left" vertical="top" shrinkToFit="1"/>
    </xf>
    <xf numFmtId="0" fontId="11" fillId="0" borderId="39" xfId="0" applyFont="1" applyBorder="1" applyAlignment="1">
      <alignment horizontal="left" vertical="top" shrinkToFit="1"/>
    </xf>
    <xf numFmtId="0" fontId="11" fillId="19" borderId="35" xfId="0" applyFont="1" applyFill="1" applyBorder="1" applyAlignment="1">
      <alignment horizontal="left" vertical="center"/>
    </xf>
    <xf numFmtId="0" fontId="11" fillId="19" borderId="18" xfId="0" applyFont="1" applyFill="1" applyBorder="1" applyAlignment="1">
      <alignment horizontal="left" vertical="center"/>
    </xf>
    <xf numFmtId="0" fontId="11" fillId="19" borderId="65" xfId="0" applyFont="1" applyFill="1" applyBorder="1" applyAlignment="1">
      <alignment horizontal="left" vertical="center"/>
    </xf>
    <xf numFmtId="0" fontId="12" fillId="0" borderId="46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1" fillId="4" borderId="141" xfId="0" applyFont="1" applyFill="1" applyBorder="1" applyAlignment="1">
      <alignment horizontal="center" vertical="center" shrinkToFit="1"/>
    </xf>
    <xf numFmtId="0" fontId="11" fillId="4" borderId="24" xfId="0" applyFont="1" applyFill="1" applyBorder="1" applyAlignment="1">
      <alignment horizontal="center" vertical="center" shrinkToFit="1"/>
    </xf>
    <xf numFmtId="0" fontId="11" fillId="0" borderId="37" xfId="0" applyFont="1" applyBorder="1" applyAlignment="1">
      <alignment horizontal="left" vertical="center" shrinkToFit="1"/>
    </xf>
    <xf numFmtId="0" fontId="11" fillId="0" borderId="38" xfId="0" applyFont="1" applyBorder="1" applyAlignment="1">
      <alignment horizontal="left" vertical="center" shrinkToFit="1"/>
    </xf>
    <xf numFmtId="0" fontId="11" fillId="0" borderId="63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33" xfId="0" applyFont="1" applyBorder="1" applyAlignment="1">
      <alignment horizontal="left" vertical="center" shrinkToFit="1"/>
    </xf>
    <xf numFmtId="0" fontId="12" fillId="0" borderId="4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1" fillId="19" borderId="43" xfId="0" applyFont="1" applyFill="1" applyBorder="1" applyAlignment="1">
      <alignment horizontal="left" vertical="center" shrinkToFit="1"/>
    </xf>
    <xf numFmtId="0" fontId="11" fillId="19" borderId="41" xfId="0" applyFont="1" applyFill="1" applyBorder="1" applyAlignment="1">
      <alignment horizontal="left" vertical="center" shrinkToFit="1"/>
    </xf>
    <xf numFmtId="0" fontId="11" fillId="19" borderId="61" xfId="0" applyFont="1" applyFill="1" applyBorder="1" applyAlignment="1">
      <alignment horizontal="left" vertical="center" shrinkToFit="1"/>
    </xf>
    <xf numFmtId="0" fontId="11" fillId="4" borderId="43" xfId="0" applyFont="1" applyFill="1" applyBorder="1" applyAlignment="1">
      <alignment horizontal="center" vertical="center"/>
    </xf>
    <xf numFmtId="0" fontId="11" fillId="4" borderId="104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 shrinkToFit="1"/>
    </xf>
    <xf numFmtId="0" fontId="11" fillId="2" borderId="104" xfId="0" applyFont="1" applyFill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104" xfId="0" applyFont="1" applyBorder="1" applyAlignment="1">
      <alignment horizontal="center" vertical="center"/>
    </xf>
    <xf numFmtId="0" fontId="12" fillId="3" borderId="161" xfId="0" applyFont="1" applyFill="1" applyBorder="1" applyAlignment="1">
      <alignment horizontal="center" vertical="center" textRotation="255"/>
    </xf>
    <xf numFmtId="0" fontId="12" fillId="3" borderId="112" xfId="0" applyFont="1" applyFill="1" applyBorder="1" applyAlignment="1">
      <alignment horizontal="center" vertical="center" textRotation="255"/>
    </xf>
    <xf numFmtId="0" fontId="14" fillId="4" borderId="158" xfId="0" applyFont="1" applyFill="1" applyBorder="1" applyAlignment="1">
      <alignment horizontal="center" vertical="center" textRotation="255" shrinkToFit="1"/>
    </xf>
    <xf numFmtId="0" fontId="14" fillId="4" borderId="111" xfId="0" applyFont="1" applyFill="1" applyBorder="1" applyAlignment="1">
      <alignment horizontal="center" vertical="center" textRotation="255" shrinkToFit="1"/>
    </xf>
    <xf numFmtId="0" fontId="12" fillId="4" borderId="161" xfId="0" applyFont="1" applyFill="1" applyBorder="1" applyAlignment="1">
      <alignment horizontal="center" vertical="center" textRotation="255"/>
    </xf>
    <xf numFmtId="0" fontId="12" fillId="4" borderId="112" xfId="0" applyFont="1" applyFill="1" applyBorder="1" applyAlignment="1">
      <alignment horizontal="center" vertical="center" textRotation="255"/>
    </xf>
    <xf numFmtId="0" fontId="11" fillId="2" borderId="49" xfId="0" applyFont="1" applyFill="1" applyBorder="1" applyAlignment="1">
      <alignment horizontal="center" vertical="center"/>
    </xf>
    <xf numFmtId="0" fontId="11" fillId="2" borderId="104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0" fontId="12" fillId="4" borderId="65" xfId="0" applyFont="1" applyFill="1" applyBorder="1" applyAlignment="1">
      <alignment horizontal="center" vertical="center"/>
    </xf>
    <xf numFmtId="0" fontId="11" fillId="19" borderId="39" xfId="0" applyFont="1" applyFill="1" applyBorder="1" applyAlignment="1">
      <alignment horizontal="left" vertical="center"/>
    </xf>
    <xf numFmtId="0" fontId="11" fillId="2" borderId="94" xfId="0" applyFont="1" applyFill="1" applyBorder="1" applyAlignment="1">
      <alignment horizontal="center" vertical="center" textRotation="255" shrinkToFit="1"/>
    </xf>
    <xf numFmtId="0" fontId="11" fillId="19" borderId="45" xfId="0" applyFont="1" applyFill="1" applyBorder="1" applyAlignment="1">
      <alignment horizontal="left" vertical="center"/>
    </xf>
    <xf numFmtId="0" fontId="11" fillId="19" borderId="46" xfId="0" applyFont="1" applyFill="1" applyBorder="1" applyAlignment="1">
      <alignment horizontal="left" vertical="center"/>
    </xf>
    <xf numFmtId="0" fontId="11" fillId="19" borderId="64" xfId="0" applyFont="1" applyFill="1" applyBorder="1" applyAlignment="1">
      <alignment horizontal="left" vertical="center"/>
    </xf>
    <xf numFmtId="0" fontId="11" fillId="19" borderId="47" xfId="0" applyFont="1" applyFill="1" applyBorder="1" applyAlignment="1">
      <alignment horizontal="left" vertical="center"/>
    </xf>
    <xf numFmtId="0" fontId="11" fillId="0" borderId="102" xfId="0" applyFont="1" applyBorder="1" applyAlignment="1">
      <alignment horizontal="left" vertical="center" shrinkToFit="1"/>
    </xf>
    <xf numFmtId="0" fontId="11" fillId="0" borderId="106" xfId="0" applyFont="1" applyBorder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11" fillId="0" borderId="47" xfId="0" applyFont="1" applyBorder="1" applyAlignment="1">
      <alignment horizontal="left" vertical="center" shrinkToFit="1"/>
    </xf>
    <xf numFmtId="0" fontId="11" fillId="2" borderId="94" xfId="0" applyFont="1" applyFill="1" applyBorder="1" applyAlignment="1">
      <alignment horizontal="center" vertical="center" textRotation="255"/>
    </xf>
    <xf numFmtId="0" fontId="11" fillId="0" borderId="49" xfId="0" applyFont="1" applyBorder="1" applyAlignment="1">
      <alignment horizontal="left" vertical="center" shrinkToFit="1"/>
    </xf>
    <xf numFmtId="0" fontId="11" fillId="0" borderId="61" xfId="0" applyFont="1" applyBorder="1" applyAlignment="1">
      <alignment horizontal="left" vertical="center" shrinkToFit="1"/>
    </xf>
    <xf numFmtId="0" fontId="11" fillId="19" borderId="60" xfId="0" applyFont="1" applyFill="1" applyBorder="1" applyAlignment="1">
      <alignment horizontal="left" vertical="center"/>
    </xf>
    <xf numFmtId="0" fontId="11" fillId="19" borderId="114" xfId="0" applyFont="1" applyFill="1" applyBorder="1" applyAlignment="1">
      <alignment horizontal="left" vertical="center"/>
    </xf>
    <xf numFmtId="0" fontId="11" fillId="2" borderId="41" xfId="0" applyFont="1" applyFill="1" applyBorder="1" applyAlignment="1">
      <alignment horizontal="center" vertical="center"/>
    </xf>
    <xf numFmtId="176" fontId="11" fillId="0" borderId="49" xfId="0" applyNumberFormat="1" applyFont="1" applyBorder="1" applyAlignment="1">
      <alignment horizontal="center" vertical="center"/>
    </xf>
    <xf numFmtId="176" fontId="11" fillId="0" borderId="41" xfId="0" applyNumberFormat="1" applyFont="1" applyBorder="1" applyAlignment="1">
      <alignment horizontal="center" vertical="center"/>
    </xf>
    <xf numFmtId="176" fontId="11" fillId="0" borderId="104" xfId="0" applyNumberFormat="1" applyFont="1" applyBorder="1" applyAlignment="1">
      <alignment horizontal="center" vertical="center"/>
    </xf>
    <xf numFmtId="0" fontId="11" fillId="19" borderId="1" xfId="0" applyFont="1" applyFill="1" applyBorder="1" applyAlignment="1">
      <alignment horizontal="left" vertical="top"/>
    </xf>
    <xf numFmtId="0" fontId="11" fillId="19" borderId="2" xfId="0" applyFont="1" applyFill="1" applyBorder="1" applyAlignment="1">
      <alignment horizontal="left" vertical="top"/>
    </xf>
    <xf numFmtId="0" fontId="11" fillId="19" borderId="9" xfId="0" applyFont="1" applyFill="1" applyBorder="1" applyAlignment="1">
      <alignment horizontal="left" vertical="top"/>
    </xf>
    <xf numFmtId="0" fontId="11" fillId="19" borderId="5" xfId="0" applyFont="1" applyFill="1" applyBorder="1" applyAlignment="1">
      <alignment horizontal="left" vertical="top"/>
    </xf>
    <xf numFmtId="0" fontId="11" fillId="19" borderId="0" xfId="0" applyFont="1" applyFill="1" applyAlignment="1">
      <alignment horizontal="left" vertical="top"/>
    </xf>
    <xf numFmtId="0" fontId="11" fillId="19" borderId="8" xfId="0" applyFont="1" applyFill="1" applyBorder="1" applyAlignment="1">
      <alignment horizontal="left" vertical="top"/>
    </xf>
    <xf numFmtId="0" fontId="11" fillId="19" borderId="19" xfId="0" applyFont="1" applyFill="1" applyBorder="1" applyAlignment="1">
      <alignment horizontal="left" vertical="top"/>
    </xf>
    <xf numFmtId="0" fontId="11" fillId="19" borderId="7" xfId="0" applyFont="1" applyFill="1" applyBorder="1" applyAlignment="1">
      <alignment horizontal="left" vertical="top"/>
    </xf>
    <xf numFmtId="0" fontId="11" fillId="19" borderId="12" xfId="0" applyFont="1" applyFill="1" applyBorder="1" applyAlignment="1">
      <alignment horizontal="left" vertical="top"/>
    </xf>
    <xf numFmtId="0" fontId="11" fillId="3" borderId="110" xfId="0" applyFont="1" applyFill="1" applyBorder="1" applyAlignment="1">
      <alignment horizontal="center" vertical="center" textRotation="255" shrinkToFit="1"/>
    </xf>
    <xf numFmtId="0" fontId="11" fillId="3" borderId="111" xfId="0" applyFont="1" applyFill="1" applyBorder="1" applyAlignment="1">
      <alignment horizontal="center" vertical="center" textRotation="255" shrinkToFit="1"/>
    </xf>
    <xf numFmtId="0" fontId="11" fillId="2" borderId="93" xfId="0" applyFont="1" applyFill="1" applyBorder="1" applyAlignment="1">
      <alignment horizontal="center" vertical="center" textRotation="255"/>
    </xf>
    <xf numFmtId="0" fontId="37" fillId="0" borderId="7" xfId="0" applyFont="1" applyBorder="1" applyAlignment="1">
      <alignment horizontal="center" vertical="center"/>
    </xf>
    <xf numFmtId="0" fontId="11" fillId="0" borderId="65" xfId="0" applyFont="1" applyBorder="1" applyAlignment="1">
      <alignment horizontal="left" vertical="center" shrinkToFit="1"/>
    </xf>
    <xf numFmtId="0" fontId="12" fillId="0" borderId="18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16" xfId="0" applyFont="1" applyBorder="1" applyAlignment="1">
      <alignment horizontal="left" vertical="center" shrinkToFit="1"/>
    </xf>
    <xf numFmtId="0" fontId="0" fillId="0" borderId="36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79" xfId="0" applyBorder="1" applyAlignment="1">
      <alignment vertical="center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79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09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 shrinkToFit="1"/>
    </xf>
    <xf numFmtId="0" fontId="11" fillId="0" borderId="99" xfId="0" applyFont="1" applyBorder="1" applyAlignment="1">
      <alignment horizontal="left" vertical="center" shrinkToFit="1"/>
    </xf>
    <xf numFmtId="0" fontId="11" fillId="3" borderId="121" xfId="0" applyFont="1" applyFill="1" applyBorder="1" applyAlignment="1">
      <alignment horizontal="center" vertical="center"/>
    </xf>
    <xf numFmtId="0" fontId="11" fillId="3" borderId="122" xfId="0" applyFont="1" applyFill="1" applyBorder="1" applyAlignment="1">
      <alignment horizontal="center" vertical="center"/>
    </xf>
    <xf numFmtId="0" fontId="12" fillId="0" borderId="39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right" vertical="center" shrinkToFit="1"/>
    </xf>
    <xf numFmtId="0" fontId="11" fillId="0" borderId="30" xfId="0" applyFont="1" applyBorder="1" applyAlignment="1">
      <alignment horizontal="right" vertical="center" shrinkToFit="1"/>
    </xf>
    <xf numFmtId="0" fontId="11" fillId="0" borderId="99" xfId="0" applyFont="1" applyBorder="1" applyAlignment="1">
      <alignment horizontal="right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11" fillId="5" borderId="2" xfId="0" applyFont="1" applyFill="1" applyBorder="1" applyAlignment="1">
      <alignment horizontal="center" vertical="center" shrinkToFit="1"/>
    </xf>
    <xf numFmtId="0" fontId="11" fillId="5" borderId="35" xfId="0" applyFont="1" applyFill="1" applyBorder="1" applyAlignment="1">
      <alignment horizontal="center" vertical="center" shrinkToFit="1"/>
    </xf>
    <xf numFmtId="0" fontId="11" fillId="5" borderId="18" xfId="0" applyFont="1" applyFill="1" applyBorder="1" applyAlignment="1">
      <alignment horizontal="center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139" xfId="0" applyFont="1" applyFill="1" applyBorder="1" applyAlignment="1">
      <alignment horizontal="center" vertical="center" shrinkToFit="1"/>
    </xf>
    <xf numFmtId="0" fontId="11" fillId="5" borderId="87" xfId="0" applyFont="1" applyFill="1" applyBorder="1" applyAlignment="1">
      <alignment horizontal="center" vertical="center" shrinkToFit="1"/>
    </xf>
    <xf numFmtId="0" fontId="11" fillId="5" borderId="60" xfId="0" applyFont="1" applyFill="1" applyBorder="1" applyAlignment="1">
      <alignment horizontal="center" vertical="center" shrinkToFit="1"/>
    </xf>
    <xf numFmtId="0" fontId="11" fillId="5" borderId="46" xfId="0" applyFont="1" applyFill="1" applyBorder="1" applyAlignment="1">
      <alignment horizontal="center" vertical="center" shrinkToFit="1"/>
    </xf>
    <xf numFmtId="0" fontId="11" fillId="5" borderId="64" xfId="0" applyFont="1" applyFill="1" applyBorder="1" applyAlignment="1">
      <alignment horizontal="center" vertical="center" shrinkToFit="1"/>
    </xf>
    <xf numFmtId="0" fontId="11" fillId="5" borderId="39" xfId="0" applyFont="1" applyFill="1" applyBorder="1" applyAlignment="1">
      <alignment horizontal="center" vertical="center" shrinkToFit="1"/>
    </xf>
    <xf numFmtId="0" fontId="11" fillId="4" borderId="35" xfId="0" applyFont="1" applyFill="1" applyBorder="1" applyAlignment="1">
      <alignment horizontal="center" vertical="center" shrinkToFit="1"/>
    </xf>
    <xf numFmtId="0" fontId="11" fillId="4" borderId="39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5" borderId="51" xfId="0" applyFont="1" applyFill="1" applyBorder="1" applyAlignment="1">
      <alignment horizontal="center" vertical="center" shrinkToFit="1"/>
    </xf>
    <xf numFmtId="0" fontId="11" fillId="5" borderId="85" xfId="0" applyFont="1" applyFill="1" applyBorder="1" applyAlignment="1">
      <alignment horizontal="center" vertical="center" shrinkToFit="1"/>
    </xf>
    <xf numFmtId="0" fontId="11" fillId="5" borderId="18" xfId="0" applyFont="1" applyFill="1" applyBorder="1" applyAlignment="1">
      <alignment horizontal="left" vertical="center"/>
    </xf>
    <xf numFmtId="0" fontId="11" fillId="5" borderId="26" xfId="0" applyFont="1" applyFill="1" applyBorder="1" applyAlignment="1">
      <alignment horizontal="left" vertical="center"/>
    </xf>
    <xf numFmtId="0" fontId="11" fillId="2" borderId="92" xfId="0" applyFont="1" applyFill="1" applyBorder="1" applyAlignment="1">
      <alignment horizontal="center" vertical="center" shrinkToFit="1"/>
    </xf>
    <xf numFmtId="0" fontId="11" fillId="2" borderId="91" xfId="0" applyFont="1" applyFill="1" applyBorder="1" applyAlignment="1">
      <alignment horizontal="center" vertical="center" shrinkToFit="1"/>
    </xf>
    <xf numFmtId="0" fontId="11" fillId="4" borderId="27" xfId="0" applyFont="1" applyFill="1" applyBorder="1" applyAlignment="1">
      <alignment horizontal="center" vertical="center" shrinkToFit="1"/>
    </xf>
    <xf numFmtId="0" fontId="11" fillId="4" borderId="40" xfId="0" applyFont="1" applyFill="1" applyBorder="1" applyAlignment="1">
      <alignment horizontal="center" vertical="center" shrinkToFit="1"/>
    </xf>
    <xf numFmtId="0" fontId="11" fillId="5" borderId="27" xfId="0" applyFont="1" applyFill="1" applyBorder="1" applyAlignment="1">
      <alignment horizontal="left" vertical="center"/>
    </xf>
    <xf numFmtId="0" fontId="11" fillId="5" borderId="28" xfId="0" applyFont="1" applyFill="1" applyBorder="1" applyAlignment="1">
      <alignment horizontal="left" vertical="center"/>
    </xf>
    <xf numFmtId="0" fontId="11" fillId="0" borderId="74" xfId="0" applyFont="1" applyBorder="1" applyAlignment="1">
      <alignment horizontal="center" vertical="center" shrinkToFit="1"/>
    </xf>
    <xf numFmtId="0" fontId="11" fillId="0" borderId="115" xfId="0" applyFont="1" applyBorder="1" applyAlignment="1">
      <alignment horizontal="left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8" xfId="0" applyFont="1" applyBorder="1" applyAlignment="1">
      <alignment vertical="center" shrinkToFit="1"/>
    </xf>
    <xf numFmtId="0" fontId="11" fillId="0" borderId="30" xfId="0" applyFont="1" applyBorder="1" applyAlignment="1">
      <alignment vertical="center" shrinkToFit="1"/>
    </xf>
    <xf numFmtId="0" fontId="11" fillId="3" borderId="18" xfId="0" applyFont="1" applyFill="1" applyBorder="1" applyAlignment="1">
      <alignment horizontal="center" vertical="center" shrinkToFit="1"/>
    </xf>
    <xf numFmtId="0" fontId="11" fillId="3" borderId="39" xfId="0" applyFont="1" applyFill="1" applyBorder="1" applyAlignment="1">
      <alignment horizontal="center" vertical="center" shrinkToFit="1"/>
    </xf>
    <xf numFmtId="0" fontId="11" fillId="3" borderId="0" xfId="0" applyFont="1" applyFill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0" fontId="11" fillId="3" borderId="30" xfId="0" applyFont="1" applyFill="1" applyBorder="1" applyAlignment="1">
      <alignment horizontal="center" vertical="center" shrinkToFit="1"/>
    </xf>
    <xf numFmtId="0" fontId="11" fillId="3" borderId="99" xfId="0" applyFont="1" applyFill="1" applyBorder="1" applyAlignment="1">
      <alignment horizontal="center" vertical="center" shrinkToFit="1"/>
    </xf>
    <xf numFmtId="0" fontId="11" fillId="3" borderId="43" xfId="0" applyFont="1" applyFill="1" applyBorder="1" applyAlignment="1">
      <alignment horizontal="center" vertical="center" shrinkToFit="1"/>
    </xf>
    <xf numFmtId="0" fontId="11" fillId="3" borderId="61" xfId="0" applyFont="1" applyFill="1" applyBorder="1" applyAlignment="1">
      <alignment horizontal="center" vertical="center" shrinkToFit="1"/>
    </xf>
    <xf numFmtId="0" fontId="11" fillId="5" borderId="44" xfId="0" applyFont="1" applyFill="1" applyBorder="1" applyAlignment="1">
      <alignment horizontal="left" vertical="center" shrinkToFit="1"/>
    </xf>
    <xf numFmtId="0" fontId="11" fillId="5" borderId="74" xfId="0" applyFont="1" applyFill="1" applyBorder="1" applyAlignment="1">
      <alignment horizontal="left" vertical="center" shrinkToFit="1"/>
    </xf>
    <xf numFmtId="0" fontId="11" fillId="5" borderId="120" xfId="0" applyFont="1" applyFill="1" applyBorder="1" applyAlignment="1">
      <alignment horizontal="left" vertical="center" shrinkToFit="1"/>
    </xf>
    <xf numFmtId="0" fontId="11" fillId="3" borderId="44" xfId="0" applyFont="1" applyFill="1" applyBorder="1" applyAlignment="1">
      <alignment horizontal="center" vertical="center" shrinkToFit="1"/>
    </xf>
    <xf numFmtId="0" fontId="11" fillId="3" borderId="120" xfId="0" applyFont="1" applyFill="1" applyBorder="1" applyAlignment="1">
      <alignment horizontal="center" vertical="center" shrinkToFit="1"/>
    </xf>
    <xf numFmtId="0" fontId="11" fillId="3" borderId="38" xfId="0" applyFont="1" applyFill="1" applyBorder="1" applyAlignment="1">
      <alignment horizontal="center" vertical="center" shrinkToFit="1"/>
    </xf>
    <xf numFmtId="0" fontId="11" fillId="3" borderId="63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left" vertical="center" shrinkToFit="1"/>
    </xf>
    <xf numFmtId="0" fontId="11" fillId="5" borderId="2" xfId="0" applyFont="1" applyFill="1" applyBorder="1" applyAlignment="1">
      <alignment horizontal="left" vertical="center" shrinkToFit="1"/>
    </xf>
    <xf numFmtId="0" fontId="11" fillId="5" borderId="34" xfId="0" applyFont="1" applyFill="1" applyBorder="1" applyAlignment="1">
      <alignment horizontal="left" vertical="center" shrinkToFit="1"/>
    </xf>
    <xf numFmtId="0" fontId="11" fillId="5" borderId="36" xfId="0" applyFont="1" applyFill="1" applyBorder="1" applyAlignment="1">
      <alignment horizontal="left" vertical="center" shrinkToFit="1"/>
    </xf>
    <xf numFmtId="0" fontId="11" fillId="5" borderId="30" xfId="0" applyFont="1" applyFill="1" applyBorder="1" applyAlignment="1">
      <alignment horizontal="left" vertical="center" shrinkToFit="1"/>
    </xf>
    <xf numFmtId="0" fontId="11" fillId="5" borderId="99" xfId="0" applyFont="1" applyFill="1" applyBorder="1" applyAlignment="1">
      <alignment horizontal="left" vertical="center" shrinkToFit="1"/>
    </xf>
    <xf numFmtId="0" fontId="11" fillId="5" borderId="35" xfId="0" applyFont="1" applyFill="1" applyBorder="1" applyAlignment="1">
      <alignment horizontal="left" vertical="center" shrinkToFit="1"/>
    </xf>
    <xf numFmtId="0" fontId="11" fillId="5" borderId="18" xfId="0" applyFont="1" applyFill="1" applyBorder="1" applyAlignment="1">
      <alignment horizontal="left" vertical="center" shrinkToFit="1"/>
    </xf>
    <xf numFmtId="0" fontId="11" fillId="5" borderId="39" xfId="0" applyFont="1" applyFill="1" applyBorder="1" applyAlignment="1">
      <alignment horizontal="left" vertical="center" shrinkToFit="1"/>
    </xf>
    <xf numFmtId="0" fontId="11" fillId="5" borderId="37" xfId="0" applyFont="1" applyFill="1" applyBorder="1" applyAlignment="1">
      <alignment horizontal="left" vertical="center" shrinkToFit="1"/>
    </xf>
    <xf numFmtId="0" fontId="11" fillId="5" borderId="38" xfId="0" applyFont="1" applyFill="1" applyBorder="1" applyAlignment="1">
      <alignment horizontal="left" vertical="center" shrinkToFit="1"/>
    </xf>
    <xf numFmtId="0" fontId="11" fillId="5" borderId="63" xfId="0" applyFont="1" applyFill="1" applyBorder="1" applyAlignment="1">
      <alignment horizontal="left" vertical="center" shrinkToFit="1"/>
    </xf>
    <xf numFmtId="0" fontId="11" fillId="3" borderId="35" xfId="0" applyFont="1" applyFill="1" applyBorder="1" applyAlignment="1">
      <alignment horizontal="center" vertical="center" shrinkToFit="1"/>
    </xf>
    <xf numFmtId="0" fontId="11" fillId="5" borderId="43" xfId="0" applyFont="1" applyFill="1" applyBorder="1" applyAlignment="1">
      <alignment horizontal="left" vertical="center" shrinkToFit="1"/>
    </xf>
    <xf numFmtId="0" fontId="11" fillId="5" borderId="41" xfId="0" applyFont="1" applyFill="1" applyBorder="1" applyAlignment="1">
      <alignment horizontal="left" vertical="center" shrinkToFit="1"/>
    </xf>
    <xf numFmtId="0" fontId="11" fillId="5" borderId="61" xfId="0" applyFont="1" applyFill="1" applyBorder="1" applyAlignment="1">
      <alignment horizontal="left" vertical="center" shrinkToFit="1"/>
    </xf>
    <xf numFmtId="0" fontId="11" fillId="2" borderId="117" xfId="0" applyFont="1" applyFill="1" applyBorder="1" applyAlignment="1">
      <alignment horizontal="center" vertical="center" textRotation="255"/>
    </xf>
    <xf numFmtId="0" fontId="11" fillId="0" borderId="35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5" borderId="36" xfId="0" applyFont="1" applyFill="1" applyBorder="1" applyAlignment="1">
      <alignment horizontal="center" vertical="center" shrinkToFit="1"/>
    </xf>
    <xf numFmtId="0" fontId="11" fillId="5" borderId="30" xfId="0" applyFont="1" applyFill="1" applyBorder="1" applyAlignment="1">
      <alignment horizontal="center" vertical="center" shrinkToFit="1"/>
    </xf>
    <xf numFmtId="0" fontId="11" fillId="5" borderId="43" xfId="0" applyFont="1" applyFill="1" applyBorder="1" applyAlignment="1">
      <alignment horizontal="center" vertical="center" shrinkToFit="1"/>
    </xf>
    <xf numFmtId="0" fontId="11" fillId="5" borderId="41" xfId="0" applyFont="1" applyFill="1" applyBorder="1" applyAlignment="1">
      <alignment horizontal="center" vertical="center" shrinkToFit="1"/>
    </xf>
    <xf numFmtId="0" fontId="11" fillId="5" borderId="61" xfId="0" applyFont="1" applyFill="1" applyBorder="1" applyAlignment="1">
      <alignment horizontal="center" vertical="center" shrinkToFit="1"/>
    </xf>
    <xf numFmtId="0" fontId="11" fillId="2" borderId="98" xfId="0" applyFont="1" applyFill="1" applyBorder="1" applyAlignment="1">
      <alignment horizontal="center" vertical="center" textRotation="255" shrinkToFit="1"/>
    </xf>
    <xf numFmtId="0" fontId="11" fillId="2" borderId="5" xfId="0" applyFont="1" applyFill="1" applyBorder="1" applyAlignment="1">
      <alignment vertical="center" textRotation="255" shrinkToFit="1"/>
    </xf>
    <xf numFmtId="0" fontId="11" fillId="2" borderId="3" xfId="0" applyFont="1" applyFill="1" applyBorder="1" applyAlignment="1">
      <alignment vertical="center" textRotation="255" shrinkToFit="1"/>
    </xf>
    <xf numFmtId="0" fontId="11" fillId="5" borderId="42" xfId="0" applyFont="1" applyFill="1" applyBorder="1" applyAlignment="1">
      <alignment horizontal="left" vertical="center" shrinkToFit="1"/>
    </xf>
    <xf numFmtId="0" fontId="11" fillId="5" borderId="27" xfId="0" applyFont="1" applyFill="1" applyBorder="1" applyAlignment="1">
      <alignment horizontal="left" vertical="center" shrinkToFit="1"/>
    </xf>
    <xf numFmtId="0" fontId="11" fillId="2" borderId="119" xfId="0" applyFont="1" applyFill="1" applyBorder="1" applyAlignment="1">
      <alignment horizontal="center" vertical="center"/>
    </xf>
    <xf numFmtId="0" fontId="11" fillId="5" borderId="108" xfId="0" applyFont="1" applyFill="1" applyBorder="1" applyAlignment="1">
      <alignment horizontal="center" vertical="center" shrinkToFit="1"/>
    </xf>
    <xf numFmtId="0" fontId="11" fillId="5" borderId="50" xfId="0" applyFont="1" applyFill="1" applyBorder="1" applyAlignment="1">
      <alignment horizontal="center" vertical="center" shrinkToFit="1"/>
    </xf>
    <xf numFmtId="0" fontId="11" fillId="5" borderId="106" xfId="0" applyFont="1" applyFill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5" borderId="35" xfId="0" applyFont="1" applyFill="1" applyBorder="1" applyAlignment="1">
      <alignment horizontal="left" vertical="center"/>
    </xf>
    <xf numFmtId="0" fontId="11" fillId="5" borderId="39" xfId="0" applyFont="1" applyFill="1" applyBorder="1" applyAlignment="1">
      <alignment horizontal="left" vertical="center"/>
    </xf>
    <xf numFmtId="0" fontId="11" fillId="3" borderId="27" xfId="0" applyFont="1" applyFill="1" applyBorder="1" applyAlignment="1">
      <alignment horizontal="center" vertical="center" shrinkToFit="1"/>
    </xf>
    <xf numFmtId="0" fontId="11" fillId="3" borderId="40" xfId="0" applyFont="1" applyFill="1" applyBorder="1" applyAlignment="1">
      <alignment horizontal="center" vertical="center" shrinkToFit="1"/>
    </xf>
    <xf numFmtId="0" fontId="11" fillId="5" borderId="42" xfId="0" applyFont="1" applyFill="1" applyBorder="1" applyAlignment="1">
      <alignment horizontal="left" vertical="center"/>
    </xf>
    <xf numFmtId="0" fontId="11" fillId="5" borderId="40" xfId="0" applyFont="1" applyFill="1" applyBorder="1" applyAlignment="1">
      <alignment horizontal="left" vertical="center"/>
    </xf>
    <xf numFmtId="0" fontId="11" fillId="5" borderId="37" xfId="0" applyFont="1" applyFill="1" applyBorder="1" applyAlignment="1">
      <alignment horizontal="left" vertical="center"/>
    </xf>
    <xf numFmtId="0" fontId="11" fillId="5" borderId="38" xfId="0" applyFont="1" applyFill="1" applyBorder="1" applyAlignment="1">
      <alignment horizontal="left" vertical="center"/>
    </xf>
    <xf numFmtId="0" fontId="11" fillId="5" borderId="63" xfId="0" applyFont="1" applyFill="1" applyBorder="1" applyAlignment="1">
      <alignment horizontal="left" vertical="center"/>
    </xf>
    <xf numFmtId="0" fontId="11" fillId="5" borderId="36" xfId="0" applyFont="1" applyFill="1" applyBorder="1" applyAlignment="1">
      <alignment horizontal="left" vertical="center"/>
    </xf>
    <xf numFmtId="0" fontId="11" fillId="5" borderId="30" xfId="0" applyFont="1" applyFill="1" applyBorder="1" applyAlignment="1">
      <alignment horizontal="left" vertical="center"/>
    </xf>
    <xf numFmtId="0" fontId="11" fillId="5" borderId="99" xfId="0" applyFont="1" applyFill="1" applyBorder="1" applyAlignment="1">
      <alignment horizontal="left" vertical="center"/>
    </xf>
    <xf numFmtId="0" fontId="11" fillId="5" borderId="40" xfId="0" applyFont="1" applyFill="1" applyBorder="1" applyAlignment="1">
      <alignment horizontal="left" vertical="center" shrinkToFit="1"/>
    </xf>
    <xf numFmtId="0" fontId="11" fillId="5" borderId="89" xfId="0" applyFont="1" applyFill="1" applyBorder="1" applyAlignment="1">
      <alignment horizontal="center" vertical="center" shrinkToFit="1"/>
    </xf>
    <xf numFmtId="0" fontId="11" fillId="5" borderId="20" xfId="0" applyFont="1" applyFill="1" applyBorder="1" applyAlignment="1">
      <alignment horizontal="center" vertical="center" shrinkToFit="1"/>
    </xf>
    <xf numFmtId="0" fontId="11" fillId="5" borderId="118" xfId="0" applyFont="1" applyFill="1" applyBorder="1" applyAlignment="1">
      <alignment horizontal="center" vertical="center" shrinkToFit="1"/>
    </xf>
    <xf numFmtId="0" fontId="11" fillId="0" borderId="26" xfId="0" applyFont="1" applyBorder="1" applyAlignment="1">
      <alignment horizontal="left" vertical="center"/>
    </xf>
    <xf numFmtId="0" fontId="11" fillId="0" borderId="61" xfId="0" applyFont="1" applyBorder="1" applyAlignment="1">
      <alignment horizontal="center" vertical="center" shrinkToFit="1"/>
    </xf>
    <xf numFmtId="0" fontId="11" fillId="2" borderId="98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 shrinkToFit="1"/>
    </xf>
    <xf numFmtId="0" fontId="11" fillId="0" borderId="43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93" xfId="0" applyFont="1" applyBorder="1" applyAlignment="1">
      <alignment horizontal="left" vertical="center" shrinkToFit="1"/>
    </xf>
    <xf numFmtId="0" fontId="11" fillId="0" borderId="84" xfId="0" applyFont="1" applyBorder="1" applyAlignment="1">
      <alignment horizontal="left" vertical="center" shrinkToFit="1"/>
    </xf>
    <xf numFmtId="0" fontId="11" fillId="0" borderId="158" xfId="0" applyFont="1" applyBorder="1" applyAlignment="1">
      <alignment horizontal="right" vertical="center"/>
    </xf>
    <xf numFmtId="0" fontId="11" fillId="0" borderId="113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 shrinkToFit="1"/>
    </xf>
    <xf numFmtId="0" fontId="11" fillId="0" borderId="115" xfId="0" applyFont="1" applyBorder="1" applyAlignment="1">
      <alignment horizontal="center" vertical="center" shrinkToFit="1"/>
    </xf>
    <xf numFmtId="0" fontId="11" fillId="0" borderId="93" xfId="0" applyFont="1" applyBorder="1" applyAlignment="1">
      <alignment horizontal="left" vertical="center"/>
    </xf>
    <xf numFmtId="0" fontId="11" fillId="0" borderId="84" xfId="0" applyFont="1" applyBorder="1" applyAlignment="1">
      <alignment horizontal="left" vertical="center"/>
    </xf>
    <xf numFmtId="0" fontId="11" fillId="0" borderId="83" xfId="0" applyFont="1" applyBorder="1" applyAlignment="1">
      <alignment horizontal="left" vertical="center" shrinkToFit="1"/>
    </xf>
    <xf numFmtId="0" fontId="11" fillId="0" borderId="110" xfId="0" applyFont="1" applyBorder="1" applyAlignment="1">
      <alignment horizontal="right" vertical="center"/>
    </xf>
    <xf numFmtId="180" fontId="36" fillId="0" borderId="7" xfId="0" applyNumberFormat="1" applyFont="1" applyBorder="1" applyAlignment="1">
      <alignment horizontal="center" vertical="center"/>
    </xf>
    <xf numFmtId="0" fontId="11" fillId="0" borderId="42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5" borderId="41" xfId="0" applyFont="1" applyFill="1" applyBorder="1" applyAlignment="1">
      <alignment horizontal="left" vertical="center"/>
    </xf>
    <xf numFmtId="0" fontId="11" fillId="5" borderId="29" xfId="0" applyFont="1" applyFill="1" applyBorder="1" applyAlignment="1">
      <alignment horizontal="left" vertical="center"/>
    </xf>
    <xf numFmtId="0" fontId="11" fillId="2" borderId="56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 shrinkToFit="1"/>
    </xf>
    <xf numFmtId="0" fontId="11" fillId="4" borderId="43" xfId="0" applyFont="1" applyFill="1" applyBorder="1" applyAlignment="1">
      <alignment horizontal="center" vertical="center" shrinkToFit="1"/>
    </xf>
    <xf numFmtId="0" fontId="11" fillId="4" borderId="61" xfId="0" applyFont="1" applyFill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textRotation="255"/>
    </xf>
    <xf numFmtId="0" fontId="11" fillId="5" borderId="79" xfId="0" applyFont="1" applyFill="1" applyBorder="1" applyAlignment="1">
      <alignment horizontal="left" vertical="center" shrinkToFit="1"/>
    </xf>
    <xf numFmtId="0" fontId="11" fillId="6" borderId="92" xfId="0" applyFont="1" applyFill="1" applyBorder="1" applyAlignment="1">
      <alignment horizontal="center" vertical="center" shrinkToFit="1"/>
    </xf>
    <xf numFmtId="0" fontId="11" fillId="6" borderId="53" xfId="0" applyFont="1" applyFill="1" applyBorder="1" applyAlignment="1">
      <alignment horizontal="center" vertical="center" shrinkToFit="1"/>
    </xf>
    <xf numFmtId="0" fontId="11" fillId="6" borderId="107" xfId="0" applyFont="1" applyFill="1" applyBorder="1" applyAlignment="1">
      <alignment horizontal="center" vertical="center" shrinkToFit="1"/>
    </xf>
    <xf numFmtId="0" fontId="11" fillId="6" borderId="55" xfId="0" applyFont="1" applyFill="1" applyBorder="1" applyAlignment="1">
      <alignment vertical="center" shrinkToFit="1"/>
    </xf>
    <xf numFmtId="0" fontId="11" fillId="6" borderId="91" xfId="0" applyFont="1" applyFill="1" applyBorder="1" applyAlignment="1">
      <alignment vertical="center" shrinkToFit="1"/>
    </xf>
    <xf numFmtId="0" fontId="11" fillId="6" borderId="52" xfId="0" applyFont="1" applyFill="1" applyBorder="1" applyAlignment="1">
      <alignment horizontal="center" vertical="center"/>
    </xf>
    <xf numFmtId="0" fontId="11" fillId="6" borderId="53" xfId="0" applyFont="1" applyFill="1" applyBorder="1" applyAlignment="1">
      <alignment horizontal="center" vertical="center"/>
    </xf>
    <xf numFmtId="0" fontId="11" fillId="6" borderId="107" xfId="0" applyFont="1" applyFill="1" applyBorder="1" applyAlignment="1">
      <alignment horizontal="center" vertical="center"/>
    </xf>
    <xf numFmtId="0" fontId="11" fillId="6" borderId="35" xfId="0" applyFont="1" applyFill="1" applyBorder="1" applyAlignment="1">
      <alignment horizontal="left" vertical="center" shrinkToFit="1"/>
    </xf>
    <xf numFmtId="0" fontId="11" fillId="6" borderId="18" xfId="0" applyFont="1" applyFill="1" applyBorder="1" applyAlignment="1">
      <alignment horizontal="left" vertical="center" shrinkToFit="1"/>
    </xf>
    <xf numFmtId="0" fontId="11" fillId="6" borderId="39" xfId="0" applyFont="1" applyFill="1" applyBorder="1" applyAlignment="1">
      <alignment horizontal="left" vertical="center" shrinkToFit="1"/>
    </xf>
    <xf numFmtId="0" fontId="11" fillId="5" borderId="123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7" borderId="35" xfId="0" applyFont="1" applyFill="1" applyBorder="1" applyAlignment="1">
      <alignment horizontal="left" vertical="center" shrinkToFit="1"/>
    </xf>
    <xf numFmtId="0" fontId="11" fillId="7" borderId="18" xfId="0" applyFont="1" applyFill="1" applyBorder="1" applyAlignment="1">
      <alignment horizontal="left" vertical="center" shrinkToFit="1"/>
    </xf>
    <xf numFmtId="0" fontId="11" fillId="7" borderId="39" xfId="0" applyFont="1" applyFill="1" applyBorder="1" applyAlignment="1">
      <alignment horizontal="left" vertical="center" shrinkToFit="1"/>
    </xf>
    <xf numFmtId="0" fontId="11" fillId="3" borderId="0" xfId="0" applyFont="1" applyFill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1" fillId="9" borderId="37" xfId="0" applyFont="1" applyFill="1" applyBorder="1" applyAlignment="1">
      <alignment horizontal="center" vertical="center" shrinkToFit="1"/>
    </xf>
    <xf numFmtId="0" fontId="11" fillId="9" borderId="38" xfId="0" applyFont="1" applyFill="1" applyBorder="1" applyAlignment="1">
      <alignment horizontal="center" vertical="center" shrinkToFit="1"/>
    </xf>
    <xf numFmtId="0" fontId="11" fillId="9" borderId="115" xfId="0" applyFont="1" applyFill="1" applyBorder="1" applyAlignment="1">
      <alignment horizontal="center" vertical="center" shrinkToFit="1"/>
    </xf>
    <xf numFmtId="0" fontId="11" fillId="9" borderId="5" xfId="0" applyFont="1" applyFill="1" applyBorder="1" applyAlignment="1">
      <alignment horizontal="center" vertical="center" shrinkToFit="1"/>
    </xf>
    <xf numFmtId="0" fontId="11" fillId="9" borderId="0" xfId="0" applyFont="1" applyFill="1" applyAlignment="1">
      <alignment horizontal="center" vertical="center" shrinkToFit="1"/>
    </xf>
    <xf numFmtId="0" fontId="11" fillId="9" borderId="8" xfId="0" applyFont="1" applyFill="1" applyBorder="1" applyAlignment="1">
      <alignment horizontal="center" vertical="center" shrinkToFit="1"/>
    </xf>
    <xf numFmtId="0" fontId="11" fillId="9" borderId="19" xfId="0" applyFont="1" applyFill="1" applyBorder="1" applyAlignment="1">
      <alignment horizontal="center" vertical="center" shrinkToFit="1"/>
    </xf>
    <xf numFmtId="0" fontId="11" fillId="9" borderId="7" xfId="0" applyFont="1" applyFill="1" applyBorder="1" applyAlignment="1">
      <alignment horizontal="center" vertical="center" shrinkToFit="1"/>
    </xf>
    <xf numFmtId="0" fontId="11" fillId="9" borderId="12" xfId="0" applyFont="1" applyFill="1" applyBorder="1" applyAlignment="1">
      <alignment horizontal="center" vertical="center" shrinkToFit="1"/>
    </xf>
    <xf numFmtId="0" fontId="11" fillId="7" borderId="35" xfId="0" applyFont="1" applyFill="1" applyBorder="1" applyAlignment="1">
      <alignment horizontal="center" vertical="center"/>
    </xf>
    <xf numFmtId="0" fontId="11" fillId="7" borderId="39" xfId="0" applyFont="1" applyFill="1" applyBorder="1" applyAlignment="1">
      <alignment horizontal="center" vertical="center"/>
    </xf>
    <xf numFmtId="0" fontId="11" fillId="7" borderId="35" xfId="0" applyFont="1" applyFill="1" applyBorder="1" applyAlignment="1">
      <alignment horizontal="left" vertical="center"/>
    </xf>
    <xf numFmtId="0" fontId="11" fillId="7" borderId="18" xfId="0" applyFont="1" applyFill="1" applyBorder="1">
      <alignment vertical="center"/>
    </xf>
    <xf numFmtId="0" fontId="11" fillId="7" borderId="39" xfId="0" applyFont="1" applyFill="1" applyBorder="1">
      <alignment vertical="center"/>
    </xf>
    <xf numFmtId="0" fontId="11" fillId="6" borderId="42" xfId="0" applyFont="1" applyFill="1" applyBorder="1" applyAlignment="1">
      <alignment horizontal="center" vertical="center" shrinkToFit="1"/>
    </xf>
    <xf numFmtId="0" fontId="11" fillId="6" borderId="27" xfId="0" applyFont="1" applyFill="1" applyBorder="1" applyAlignment="1">
      <alignment horizontal="center" vertical="center" shrinkToFit="1"/>
    </xf>
    <xf numFmtId="0" fontId="11" fillId="6" borderId="102" xfId="0" applyFont="1" applyFill="1" applyBorder="1" applyAlignment="1">
      <alignment horizontal="center" vertical="center" shrinkToFit="1"/>
    </xf>
    <xf numFmtId="0" fontId="11" fillId="2" borderId="57" xfId="0" applyFont="1" applyFill="1" applyBorder="1" applyAlignment="1">
      <alignment horizontal="center" vertical="center" textRotation="255"/>
    </xf>
    <xf numFmtId="0" fontId="11" fillId="2" borderId="59" xfId="0" applyFont="1" applyFill="1" applyBorder="1" applyAlignment="1">
      <alignment horizontal="center" vertical="center" textRotation="255"/>
    </xf>
    <xf numFmtId="0" fontId="11" fillId="2" borderId="124" xfId="0" applyFont="1" applyFill="1" applyBorder="1" applyAlignment="1">
      <alignment horizontal="center" vertical="center"/>
    </xf>
    <xf numFmtId="0" fontId="11" fillId="2" borderId="125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3" borderId="47" xfId="0" applyFont="1" applyFill="1" applyBorder="1" applyAlignment="1">
      <alignment horizontal="center" vertical="center" shrinkToFit="1"/>
    </xf>
    <xf numFmtId="0" fontId="11" fillId="3" borderId="65" xfId="0" applyFont="1" applyFill="1" applyBorder="1" applyAlignment="1">
      <alignment horizontal="center" vertical="center" shrinkToFit="1"/>
    </xf>
    <xf numFmtId="0" fontId="11" fillId="3" borderId="49" xfId="0" applyFont="1" applyFill="1" applyBorder="1" applyAlignment="1">
      <alignment horizontal="center" vertical="center" shrinkToFit="1"/>
    </xf>
    <xf numFmtId="0" fontId="11" fillId="3" borderId="104" xfId="0" applyFont="1" applyFill="1" applyBorder="1" applyAlignment="1">
      <alignment horizontal="center" vertical="center" shrinkToFit="1"/>
    </xf>
    <xf numFmtId="0" fontId="11" fillId="3" borderId="76" xfId="0" applyFont="1" applyFill="1" applyBorder="1" applyAlignment="1">
      <alignment horizontal="center" vertical="center" shrinkToFit="1"/>
    </xf>
    <xf numFmtId="0" fontId="11" fillId="3" borderId="75" xfId="0" applyFont="1" applyFill="1" applyBorder="1" applyAlignment="1">
      <alignment horizontal="center" vertical="center" shrinkToFit="1"/>
    </xf>
    <xf numFmtId="0" fontId="11" fillId="5" borderId="65" xfId="0" applyFont="1" applyFill="1" applyBorder="1" applyAlignment="1">
      <alignment horizontal="left" vertical="center" shrinkToFit="1"/>
    </xf>
    <xf numFmtId="0" fontId="11" fillId="5" borderId="30" xfId="0" applyFont="1" applyFill="1" applyBorder="1" applyAlignment="1">
      <alignment vertical="center" shrinkToFit="1"/>
    </xf>
    <xf numFmtId="0" fontId="11" fillId="5" borderId="79" xfId="0" applyFont="1" applyFill="1" applyBorder="1" applyAlignment="1">
      <alignment vertical="center" shrinkToFit="1"/>
    </xf>
    <xf numFmtId="0" fontId="11" fillId="2" borderId="125" xfId="0" applyFont="1" applyFill="1" applyBorder="1" applyAlignment="1">
      <alignment horizontal="center" vertical="center" shrinkToFit="1"/>
    </xf>
    <xf numFmtId="0" fontId="11" fillId="0" borderId="44" xfId="0" applyFont="1" applyBorder="1" applyAlignment="1">
      <alignment horizontal="left" vertical="center" shrinkToFit="1"/>
    </xf>
    <xf numFmtId="0" fontId="11" fillId="0" borderId="74" xfId="0" applyFont="1" applyBorder="1" applyAlignment="1">
      <alignment horizontal="left" vertical="center" shrinkToFit="1"/>
    </xf>
    <xf numFmtId="0" fontId="11" fillId="0" borderId="75" xfId="0" applyFont="1" applyBorder="1" applyAlignment="1">
      <alignment horizontal="left" vertical="center" shrinkToFit="1"/>
    </xf>
    <xf numFmtId="0" fontId="11" fillId="5" borderId="18" xfId="0" applyFont="1" applyFill="1" applyBorder="1" applyAlignment="1">
      <alignment vertical="center" shrinkToFit="1"/>
    </xf>
    <xf numFmtId="0" fontId="11" fillId="5" borderId="65" xfId="0" applyFont="1" applyFill="1" applyBorder="1" applyAlignment="1">
      <alignment vertical="center" shrinkToFit="1"/>
    </xf>
    <xf numFmtId="0" fontId="11" fillId="5" borderId="104" xfId="0" applyFont="1" applyFill="1" applyBorder="1" applyAlignment="1">
      <alignment horizontal="left" vertical="center" shrinkToFit="1"/>
    </xf>
    <xf numFmtId="0" fontId="11" fillId="0" borderId="12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2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9" borderId="92" xfId="0" applyFont="1" applyFill="1" applyBorder="1" applyAlignment="1">
      <alignment horizontal="center" vertical="center"/>
    </xf>
    <xf numFmtId="0" fontId="11" fillId="9" borderId="55" xfId="0" applyFont="1" applyFill="1" applyBorder="1" applyAlignment="1">
      <alignment horizontal="center" vertical="center"/>
    </xf>
    <xf numFmtId="0" fontId="11" fillId="9" borderId="91" xfId="0" applyFont="1" applyFill="1" applyBorder="1" applyAlignment="1">
      <alignment horizontal="center" vertical="center"/>
    </xf>
    <xf numFmtId="0" fontId="11" fillId="9" borderId="42" xfId="0" applyFont="1" applyFill="1" applyBorder="1" applyAlignment="1">
      <alignment horizontal="left" vertical="center"/>
    </xf>
    <xf numFmtId="0" fontId="11" fillId="9" borderId="27" xfId="0" applyFont="1" applyFill="1" applyBorder="1" applyAlignment="1">
      <alignment horizontal="left" vertical="center"/>
    </xf>
    <xf numFmtId="0" fontId="11" fillId="9" borderId="40" xfId="0" applyFont="1" applyFill="1" applyBorder="1" applyAlignment="1">
      <alignment horizontal="left" vertical="center"/>
    </xf>
    <xf numFmtId="0" fontId="11" fillId="9" borderId="108" xfId="0" applyFont="1" applyFill="1" applyBorder="1" applyAlignment="1">
      <alignment horizontal="left" vertical="center" shrinkToFit="1"/>
    </xf>
    <xf numFmtId="0" fontId="11" fillId="9" borderId="50" xfId="0" applyFont="1" applyFill="1" applyBorder="1" applyAlignment="1">
      <alignment horizontal="left" vertical="center" shrinkToFit="1"/>
    </xf>
    <xf numFmtId="0" fontId="11" fillId="9" borderId="103" xfId="0" applyFont="1" applyFill="1" applyBorder="1" applyAlignment="1">
      <alignment horizontal="left" vertical="center" shrinkToFit="1"/>
    </xf>
    <xf numFmtId="0" fontId="11" fillId="9" borderId="36" xfId="0" applyFont="1" applyFill="1" applyBorder="1" applyAlignment="1">
      <alignment horizontal="left" vertical="center"/>
    </xf>
    <xf numFmtId="0" fontId="11" fillId="9" borderId="30" xfId="0" applyFont="1" applyFill="1" applyBorder="1" applyAlignment="1">
      <alignment horizontal="left" vertical="center"/>
    </xf>
    <xf numFmtId="0" fontId="11" fillId="9" borderId="99" xfId="0" applyFont="1" applyFill="1" applyBorder="1" applyAlignment="1">
      <alignment horizontal="left" vertical="center"/>
    </xf>
    <xf numFmtId="0" fontId="11" fillId="9" borderId="62" xfId="0" applyFont="1" applyFill="1" applyBorder="1" applyAlignment="1">
      <alignment horizontal="left" vertical="center" shrinkToFit="1"/>
    </xf>
    <xf numFmtId="0" fontId="11" fillId="9" borderId="51" xfId="0" applyFont="1" applyFill="1" applyBorder="1" applyAlignment="1">
      <alignment horizontal="left" vertical="center" shrinkToFit="1"/>
    </xf>
    <xf numFmtId="0" fontId="11" fillId="9" borderId="73" xfId="0" applyFont="1" applyFill="1" applyBorder="1" applyAlignment="1">
      <alignment horizontal="left" vertical="center" shrinkToFit="1"/>
    </xf>
    <xf numFmtId="0" fontId="11" fillId="9" borderId="35" xfId="0" applyFont="1" applyFill="1" applyBorder="1" applyAlignment="1">
      <alignment horizontal="left" vertical="center"/>
    </xf>
    <xf numFmtId="0" fontId="11" fillId="9" borderId="18" xfId="0" applyFont="1" applyFill="1" applyBorder="1" applyAlignment="1">
      <alignment horizontal="left" vertical="center"/>
    </xf>
    <xf numFmtId="0" fontId="11" fillId="9" borderId="39" xfId="0" applyFont="1" applyFill="1" applyBorder="1" applyAlignment="1">
      <alignment horizontal="left" vertical="center"/>
    </xf>
    <xf numFmtId="0" fontId="11" fillId="9" borderId="35" xfId="0" applyFont="1" applyFill="1" applyBorder="1" applyAlignment="1">
      <alignment horizontal="left" vertical="center" shrinkToFit="1"/>
    </xf>
    <xf numFmtId="0" fontId="11" fillId="9" borderId="18" xfId="0" applyFont="1" applyFill="1" applyBorder="1" applyAlignment="1">
      <alignment horizontal="left" vertical="center" shrinkToFit="1"/>
    </xf>
    <xf numFmtId="0" fontId="11" fillId="9" borderId="65" xfId="0" applyFont="1" applyFill="1" applyBorder="1" applyAlignment="1">
      <alignment horizontal="left" vertical="center" shrinkToFit="1"/>
    </xf>
    <xf numFmtId="0" fontId="11" fillId="9" borderId="51" xfId="0" applyFont="1" applyFill="1" applyBorder="1" applyAlignment="1">
      <alignment horizontal="center" vertical="center" shrinkToFit="1"/>
    </xf>
    <xf numFmtId="0" fontId="11" fillId="9" borderId="47" xfId="0" applyFont="1" applyFill="1" applyBorder="1" applyAlignment="1">
      <alignment horizontal="left" vertical="center" shrinkToFit="1"/>
    </xf>
    <xf numFmtId="0" fontId="11" fillId="9" borderId="26" xfId="0" applyFont="1" applyFill="1" applyBorder="1" applyAlignment="1">
      <alignment horizontal="left" vertical="center" shrinkToFit="1"/>
    </xf>
    <xf numFmtId="0" fontId="11" fillId="2" borderId="126" xfId="0" applyFont="1" applyFill="1" applyBorder="1" applyAlignment="1">
      <alignment horizontal="center" vertical="center" shrinkToFit="1"/>
    </xf>
    <xf numFmtId="0" fontId="11" fillId="5" borderId="127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9" borderId="83" xfId="0" applyFont="1" applyFill="1" applyBorder="1" applyAlignment="1">
      <alignment horizontal="center" vertical="center" textRotation="255"/>
    </xf>
    <xf numFmtId="0" fontId="11" fillId="9" borderId="82" xfId="0" applyFont="1" applyFill="1" applyBorder="1" applyAlignment="1">
      <alignment horizontal="center" vertical="center" textRotation="255"/>
    </xf>
    <xf numFmtId="0" fontId="11" fillId="8" borderId="83" xfId="0" applyFont="1" applyFill="1" applyBorder="1" applyAlignment="1">
      <alignment horizontal="center" vertical="center" textRotation="255"/>
    </xf>
    <xf numFmtId="0" fontId="11" fillId="8" borderId="82" xfId="0" applyFont="1" applyFill="1" applyBorder="1" applyAlignment="1">
      <alignment horizontal="center" vertical="center" textRotation="255"/>
    </xf>
    <xf numFmtId="0" fontId="11" fillId="8" borderId="92" xfId="0" applyFont="1" applyFill="1" applyBorder="1" applyAlignment="1">
      <alignment horizontal="center" vertical="center"/>
    </xf>
    <xf numFmtId="0" fontId="11" fillId="8" borderId="55" xfId="0" applyFont="1" applyFill="1" applyBorder="1" applyAlignment="1">
      <alignment horizontal="center" vertical="center"/>
    </xf>
    <xf numFmtId="0" fontId="11" fillId="8" borderId="91" xfId="0" applyFont="1" applyFill="1" applyBorder="1" applyAlignment="1">
      <alignment horizontal="center" vertical="center"/>
    </xf>
    <xf numFmtId="0" fontId="11" fillId="8" borderId="56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left" vertical="center"/>
    </xf>
    <xf numFmtId="0" fontId="11" fillId="8" borderId="9" xfId="0" applyFont="1" applyFill="1" applyBorder="1" applyAlignment="1">
      <alignment horizontal="left" vertical="center"/>
    </xf>
    <xf numFmtId="0" fontId="11" fillId="5" borderId="83" xfId="0" applyFont="1" applyFill="1" applyBorder="1" applyAlignment="1">
      <alignment horizontal="center" vertical="center" textRotation="255"/>
    </xf>
    <xf numFmtId="0" fontId="11" fillId="5" borderId="82" xfId="0" applyFont="1" applyFill="1" applyBorder="1" applyAlignment="1">
      <alignment horizontal="center" vertical="center" textRotation="255"/>
    </xf>
    <xf numFmtId="0" fontId="11" fillId="5" borderId="94" xfId="0" applyFont="1" applyFill="1" applyBorder="1" applyAlignment="1">
      <alignment horizontal="center" vertical="center" textRotation="255"/>
    </xf>
    <xf numFmtId="0" fontId="11" fillId="5" borderId="0" xfId="0" applyFont="1" applyFill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0" fontId="11" fillId="11" borderId="13" xfId="0" applyFont="1" applyFill="1" applyBorder="1" applyAlignment="1">
      <alignment horizontal="center" vertical="center" textRotation="255" shrinkToFit="1"/>
    </xf>
    <xf numFmtId="0" fontId="11" fillId="11" borderId="25" xfId="0" applyFont="1" applyFill="1" applyBorder="1" applyAlignment="1">
      <alignment horizontal="center" vertical="center" textRotation="255" shrinkToFit="1"/>
    </xf>
    <xf numFmtId="0" fontId="11" fillId="3" borderId="2" xfId="0" applyFont="1" applyFill="1" applyBorder="1" applyAlignment="1">
      <alignment horizontal="left" vertical="center"/>
    </xf>
    <xf numFmtId="0" fontId="11" fillId="7" borderId="83" xfId="0" applyFont="1" applyFill="1" applyBorder="1" applyAlignment="1">
      <alignment horizontal="center" vertical="center" textRotation="255"/>
    </xf>
    <xf numFmtId="0" fontId="11" fillId="7" borderId="82" xfId="0" applyFont="1" applyFill="1" applyBorder="1" applyAlignment="1">
      <alignment horizontal="center" vertical="center" textRotation="255"/>
    </xf>
    <xf numFmtId="0" fontId="11" fillId="7" borderId="82" xfId="0" applyFont="1" applyFill="1" applyBorder="1" applyAlignment="1">
      <alignment vertical="center" textRotation="255"/>
    </xf>
    <xf numFmtId="0" fontId="11" fillId="7" borderId="94" xfId="0" applyFont="1" applyFill="1" applyBorder="1" applyAlignment="1">
      <alignment vertical="center" textRotation="255"/>
    </xf>
    <xf numFmtId="0" fontId="11" fillId="7" borderId="92" xfId="0" applyFont="1" applyFill="1" applyBorder="1" applyAlignment="1">
      <alignment horizontal="center" vertical="center" shrinkToFit="1"/>
    </xf>
    <xf numFmtId="0" fontId="11" fillId="7" borderId="55" xfId="0" applyFont="1" applyFill="1" applyBorder="1" applyAlignment="1">
      <alignment horizontal="center" vertical="center" shrinkToFit="1"/>
    </xf>
    <xf numFmtId="0" fontId="11" fillId="7" borderId="91" xfId="0" applyFont="1" applyFill="1" applyBorder="1" applyAlignment="1">
      <alignment horizontal="center" vertical="center" shrinkToFit="1"/>
    </xf>
    <xf numFmtId="0" fontId="11" fillId="7" borderId="92" xfId="0" applyFont="1" applyFill="1" applyBorder="1" applyAlignment="1">
      <alignment horizontal="center" vertical="center"/>
    </xf>
    <xf numFmtId="0" fontId="11" fillId="7" borderId="55" xfId="0" applyFont="1" applyFill="1" applyBorder="1" applyAlignment="1">
      <alignment horizontal="center" vertical="center"/>
    </xf>
    <xf numFmtId="0" fontId="11" fillId="7" borderId="91" xfId="0" applyFont="1" applyFill="1" applyBorder="1" applyAlignment="1">
      <alignment horizontal="center" vertical="center"/>
    </xf>
    <xf numFmtId="0" fontId="11" fillId="7" borderId="56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 shrinkToFit="1"/>
    </xf>
    <xf numFmtId="0" fontId="11" fillId="7" borderId="6" xfId="0" applyFont="1" applyFill="1" applyBorder="1" applyAlignment="1">
      <alignment horizontal="center" vertical="center" shrinkToFit="1"/>
    </xf>
    <xf numFmtId="0" fontId="11" fillId="7" borderId="71" xfId="0" applyFont="1" applyFill="1" applyBorder="1" applyAlignment="1">
      <alignment horizontal="center" vertical="center" shrinkToFit="1"/>
    </xf>
    <xf numFmtId="0" fontId="11" fillId="7" borderId="44" xfId="0" applyFont="1" applyFill="1" applyBorder="1" applyAlignment="1">
      <alignment horizontal="left" vertical="center"/>
    </xf>
    <xf numFmtId="0" fontId="11" fillId="7" borderId="74" xfId="0" applyFont="1" applyFill="1" applyBorder="1">
      <alignment vertical="center"/>
    </xf>
    <xf numFmtId="0" fontId="11" fillId="7" borderId="120" xfId="0" applyFont="1" applyFill="1" applyBorder="1">
      <alignment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71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top" wrapText="1"/>
    </xf>
    <xf numFmtId="0" fontId="11" fillId="5" borderId="33" xfId="0" applyFont="1" applyFill="1" applyBorder="1" applyAlignment="1">
      <alignment horizontal="left" vertical="top" wrapText="1"/>
    </xf>
    <xf numFmtId="0" fontId="11" fillId="5" borderId="3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horizontal="left" vertical="top" wrapText="1"/>
    </xf>
    <xf numFmtId="0" fontId="11" fillId="5" borderId="21" xfId="0" applyFont="1" applyFill="1" applyBorder="1" applyAlignment="1">
      <alignment horizontal="left" vertical="top" wrapText="1"/>
    </xf>
    <xf numFmtId="0" fontId="11" fillId="6" borderId="83" xfId="0" applyFont="1" applyFill="1" applyBorder="1" applyAlignment="1">
      <alignment horizontal="center" vertical="center" textRotation="255"/>
    </xf>
    <xf numFmtId="0" fontId="11" fillId="6" borderId="82" xfId="0" applyFont="1" applyFill="1" applyBorder="1" applyAlignment="1">
      <alignment horizontal="center" vertical="center" textRotation="255"/>
    </xf>
    <xf numFmtId="0" fontId="11" fillId="6" borderId="94" xfId="0" applyFont="1" applyFill="1" applyBorder="1" applyAlignment="1">
      <alignment horizontal="center" vertical="center" textRotation="255"/>
    </xf>
    <xf numFmtId="0" fontId="11" fillId="6" borderId="47" xfId="0" applyFont="1" applyFill="1" applyBorder="1" applyAlignment="1">
      <alignment horizontal="left" vertical="center" shrinkToFit="1"/>
    </xf>
    <xf numFmtId="0" fontId="11" fillId="6" borderId="13" xfId="0" applyFont="1" applyFill="1" applyBorder="1" applyAlignment="1">
      <alignment horizontal="center" vertical="center" textRotation="255" shrinkToFit="1"/>
    </xf>
    <xf numFmtId="0" fontId="11" fillId="6" borderId="25" xfId="0" applyFont="1" applyFill="1" applyBorder="1" applyAlignment="1">
      <alignment horizontal="center" vertical="center" textRotation="255" shrinkToFit="1"/>
    </xf>
    <xf numFmtId="0" fontId="11" fillId="6" borderId="117" xfId="0" applyFont="1" applyFill="1" applyBorder="1" applyAlignment="1">
      <alignment horizontal="center" vertical="center" textRotation="255" shrinkToFit="1"/>
    </xf>
    <xf numFmtId="0" fontId="11" fillId="6" borderId="42" xfId="0" applyFont="1" applyFill="1" applyBorder="1" applyAlignment="1">
      <alignment horizontal="left" vertical="center" shrinkToFit="1"/>
    </xf>
    <xf numFmtId="0" fontId="11" fillId="6" borderId="27" xfId="0" applyFont="1" applyFill="1" applyBorder="1" applyAlignment="1">
      <alignment horizontal="left" vertical="center" shrinkToFit="1"/>
    </xf>
    <xf numFmtId="0" fontId="11" fillId="6" borderId="40" xfId="0" applyFont="1" applyFill="1" applyBorder="1" applyAlignment="1">
      <alignment horizontal="left" vertical="center" shrinkToFit="1"/>
    </xf>
    <xf numFmtId="0" fontId="11" fillId="6" borderId="47" xfId="0" applyFont="1" applyFill="1" applyBorder="1" applyAlignment="1">
      <alignment horizontal="center" vertical="center" shrinkToFit="1"/>
    </xf>
    <xf numFmtId="0" fontId="11" fillId="6" borderId="18" xfId="0" applyFont="1" applyFill="1" applyBorder="1" applyAlignment="1">
      <alignment horizontal="center" vertical="center" shrinkToFit="1"/>
    </xf>
    <xf numFmtId="0" fontId="11" fillId="6" borderId="39" xfId="0" applyFont="1" applyFill="1" applyBorder="1" applyAlignment="1">
      <alignment horizontal="center" vertical="center" shrinkToFit="1"/>
    </xf>
    <xf numFmtId="0" fontId="11" fillId="6" borderId="44" xfId="0" applyFont="1" applyFill="1" applyBorder="1" applyAlignment="1">
      <alignment horizontal="left" vertical="center" shrinkToFit="1"/>
    </xf>
    <xf numFmtId="0" fontId="11" fillId="6" borderId="74" xfId="0" applyFont="1" applyFill="1" applyBorder="1" applyAlignment="1">
      <alignment horizontal="left" vertical="center" shrinkToFit="1"/>
    </xf>
    <xf numFmtId="0" fontId="11" fillId="6" borderId="120" xfId="0" applyFont="1" applyFill="1" applyBorder="1" applyAlignment="1">
      <alignment horizontal="left" vertical="center" shrinkToFit="1"/>
    </xf>
    <xf numFmtId="0" fontId="11" fillId="6" borderId="65" xfId="0" applyFont="1" applyFill="1" applyBorder="1" applyAlignment="1">
      <alignment horizontal="center" vertical="center" shrinkToFit="1"/>
    </xf>
    <xf numFmtId="14" fontId="36" fillId="0" borderId="7" xfId="0" applyNumberFormat="1" applyFont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left" vertical="center"/>
    </xf>
    <xf numFmtId="0" fontId="11" fillId="7" borderId="2" xfId="0" applyFont="1" applyFill="1" applyBorder="1" applyAlignment="1">
      <alignment horizontal="left" vertical="center"/>
    </xf>
    <xf numFmtId="0" fontId="11" fillId="7" borderId="9" xfId="0" applyFont="1" applyFill="1" applyBorder="1" applyAlignment="1">
      <alignment horizontal="left" vertical="center"/>
    </xf>
    <xf numFmtId="0" fontId="11" fillId="7" borderId="42" xfId="0" applyFont="1" applyFill="1" applyBorder="1" applyAlignment="1">
      <alignment horizontal="left" vertical="center" shrinkToFit="1"/>
    </xf>
    <xf numFmtId="0" fontId="11" fillId="7" borderId="27" xfId="0" applyFont="1" applyFill="1" applyBorder="1" applyAlignment="1">
      <alignment horizontal="left" vertical="center" shrinkToFit="1"/>
    </xf>
    <xf numFmtId="0" fontId="11" fillId="7" borderId="40" xfId="0" applyFont="1" applyFill="1" applyBorder="1" applyAlignment="1">
      <alignment horizontal="left" vertical="center" shrinkToFit="1"/>
    </xf>
    <xf numFmtId="0" fontId="11" fillId="7" borderId="42" xfId="0" applyFont="1" applyFill="1" applyBorder="1" applyAlignment="1">
      <alignment horizontal="center" vertical="center"/>
    </xf>
    <xf numFmtId="0" fontId="11" fillId="7" borderId="4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/>
    </xf>
    <xf numFmtId="0" fontId="11" fillId="6" borderId="54" xfId="0" applyFont="1" applyFill="1" applyBorder="1" applyAlignment="1">
      <alignment horizontal="center" vertical="center"/>
    </xf>
    <xf numFmtId="0" fontId="11" fillId="7" borderId="44" xfId="0" applyFont="1" applyFill="1" applyBorder="1" applyAlignment="1">
      <alignment horizontal="left" vertical="center" shrinkToFit="1"/>
    </xf>
    <xf numFmtId="0" fontId="11" fillId="7" borderId="74" xfId="0" applyFont="1" applyFill="1" applyBorder="1" applyAlignment="1">
      <alignment horizontal="left" vertical="center" shrinkToFit="1"/>
    </xf>
    <xf numFmtId="0" fontId="11" fillId="7" borderId="120" xfId="0" applyFont="1" applyFill="1" applyBorder="1" applyAlignment="1">
      <alignment horizontal="left" vertical="center" shrinkToFit="1"/>
    </xf>
    <xf numFmtId="0" fontId="11" fillId="7" borderId="44" xfId="0" applyFont="1" applyFill="1" applyBorder="1" applyAlignment="1">
      <alignment horizontal="center" vertical="center"/>
    </xf>
    <xf numFmtId="0" fontId="11" fillId="7" borderId="120" xfId="0" applyFont="1" applyFill="1" applyBorder="1" applyAlignment="1">
      <alignment horizontal="center" vertical="center"/>
    </xf>
    <xf numFmtId="0" fontId="11" fillId="7" borderId="42" xfId="0" applyFont="1" applyFill="1" applyBorder="1" applyAlignment="1">
      <alignment horizontal="left" vertical="center"/>
    </xf>
    <xf numFmtId="0" fontId="11" fillId="7" borderId="27" xfId="0" applyFont="1" applyFill="1" applyBorder="1">
      <alignment vertical="center"/>
    </xf>
    <xf numFmtId="0" fontId="11" fillId="7" borderId="40" xfId="0" applyFont="1" applyFill="1" applyBorder="1">
      <alignment vertical="center"/>
    </xf>
    <xf numFmtId="0" fontId="11" fillId="3" borderId="7" xfId="0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center" vertical="center" shrinkToFit="1"/>
    </xf>
    <xf numFmtId="0" fontId="11" fillId="6" borderId="40" xfId="0" applyFont="1" applyFill="1" applyBorder="1" applyAlignment="1">
      <alignment horizontal="center" vertical="center" shrinkToFit="1"/>
    </xf>
    <xf numFmtId="0" fontId="11" fillId="6" borderId="35" xfId="0" applyFont="1" applyFill="1" applyBorder="1" applyAlignment="1">
      <alignment horizontal="center" vertical="center" shrinkToFit="1"/>
    </xf>
    <xf numFmtId="0" fontId="11" fillId="6" borderId="5" xfId="0" applyFont="1" applyFill="1" applyBorder="1" applyAlignment="1">
      <alignment horizontal="left" vertical="top"/>
    </xf>
    <xf numFmtId="0" fontId="11" fillId="6" borderId="0" xfId="0" applyFont="1" applyFill="1" applyAlignment="1">
      <alignment horizontal="left" vertical="top"/>
    </xf>
    <xf numFmtId="0" fontId="11" fillId="6" borderId="8" xfId="0" applyFont="1" applyFill="1" applyBorder="1" applyAlignment="1">
      <alignment horizontal="left" vertical="top"/>
    </xf>
    <xf numFmtId="0" fontId="11" fillId="6" borderId="19" xfId="0" applyFont="1" applyFill="1" applyBorder="1" applyAlignment="1">
      <alignment horizontal="left" vertical="top"/>
    </xf>
    <xf numFmtId="0" fontId="11" fillId="6" borderId="7" xfId="0" applyFont="1" applyFill="1" applyBorder="1" applyAlignment="1">
      <alignment horizontal="left" vertical="top"/>
    </xf>
    <xf numFmtId="0" fontId="11" fillId="6" borderId="12" xfId="0" applyFont="1" applyFill="1" applyBorder="1" applyAlignment="1">
      <alignment horizontal="left" vertical="top"/>
    </xf>
    <xf numFmtId="56" fontId="11" fillId="6" borderId="44" xfId="0" applyNumberFormat="1" applyFont="1" applyFill="1" applyBorder="1" applyAlignment="1">
      <alignment horizontal="center" vertical="center" shrinkToFit="1"/>
    </xf>
    <xf numFmtId="56" fontId="11" fillId="6" borderId="74" xfId="0" applyNumberFormat="1" applyFont="1" applyFill="1" applyBorder="1" applyAlignment="1">
      <alignment horizontal="center" vertical="center" shrinkToFit="1"/>
    </xf>
    <xf numFmtId="56" fontId="11" fillId="6" borderId="75" xfId="0" applyNumberFormat="1" applyFont="1" applyFill="1" applyBorder="1" applyAlignment="1">
      <alignment horizontal="center" vertical="center" shrinkToFit="1"/>
    </xf>
    <xf numFmtId="49" fontId="11" fillId="6" borderId="74" xfId="0" applyNumberFormat="1" applyFont="1" applyFill="1" applyBorder="1" applyAlignment="1">
      <alignment horizontal="center" vertical="center" shrinkToFit="1"/>
    </xf>
    <xf numFmtId="49" fontId="11" fillId="6" borderId="120" xfId="0" applyNumberFormat="1" applyFont="1" applyFill="1" applyBorder="1" applyAlignment="1">
      <alignment horizontal="center" vertical="center" shrinkToFit="1"/>
    </xf>
    <xf numFmtId="0" fontId="11" fillId="6" borderId="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0" fillId="0" borderId="57" xfId="0" applyBorder="1" applyAlignment="1">
      <alignment horizontal="left" vertical="top"/>
    </xf>
    <xf numFmtId="0" fontId="0" fillId="0" borderId="53" xfId="0" applyBorder="1" applyAlignment="1">
      <alignment horizontal="left" vertical="top"/>
    </xf>
    <xf numFmtId="0" fontId="0" fillId="0" borderId="54" xfId="0" applyBorder="1" applyAlignment="1">
      <alignment horizontal="left" vertical="top"/>
    </xf>
    <xf numFmtId="0" fontId="0" fillId="0" borderId="5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59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11" fillId="2" borderId="11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top" shrinkToFit="1"/>
    </xf>
    <xf numFmtId="0" fontId="11" fillId="0" borderId="2" xfId="0" applyFont="1" applyBorder="1" applyAlignment="1">
      <alignment horizontal="left" vertical="top" shrinkToFit="1"/>
    </xf>
    <xf numFmtId="0" fontId="11" fillId="0" borderId="3" xfId="0" applyFont="1" applyBorder="1" applyAlignment="1">
      <alignment horizontal="left" vertical="top" shrinkToFit="1"/>
    </xf>
    <xf numFmtId="0" fontId="11" fillId="0" borderId="4" xfId="0" applyFont="1" applyBorder="1" applyAlignment="1">
      <alignment horizontal="left" vertical="top" shrinkToFit="1"/>
    </xf>
    <xf numFmtId="0" fontId="11" fillId="2" borderId="13" xfId="0" applyFont="1" applyFill="1" applyBorder="1" applyAlignment="1">
      <alignment horizontal="center" vertical="center" textRotation="255" wrapText="1"/>
    </xf>
    <xf numFmtId="0" fontId="11" fillId="2" borderId="14" xfId="0" applyFont="1" applyFill="1" applyBorder="1" applyAlignment="1">
      <alignment horizontal="center" vertical="center" textRotation="255" wrapText="1"/>
    </xf>
    <xf numFmtId="0" fontId="11" fillId="0" borderId="170" xfId="0" applyFont="1" applyBorder="1" applyAlignment="1">
      <alignment horizontal="left" vertical="top" shrinkToFit="1"/>
    </xf>
    <xf numFmtId="0" fontId="11" fillId="0" borderId="9" xfId="0" applyFont="1" applyBorder="1" applyAlignment="1">
      <alignment horizontal="left" vertical="top" shrinkToFit="1"/>
    </xf>
    <xf numFmtId="0" fontId="11" fillId="0" borderId="172" xfId="0" applyFont="1" applyBorder="1" applyAlignment="1">
      <alignment horizontal="left" vertical="top" shrinkToFit="1"/>
    </xf>
    <xf numFmtId="0" fontId="11" fillId="0" borderId="7" xfId="0" applyFont="1" applyBorder="1" applyAlignment="1">
      <alignment horizontal="left" vertical="top" shrinkToFit="1"/>
    </xf>
    <xf numFmtId="0" fontId="11" fillId="0" borderId="12" xfId="0" applyFont="1" applyBorder="1" applyAlignment="1">
      <alignment horizontal="left" vertical="top" shrinkToFit="1"/>
    </xf>
    <xf numFmtId="0" fontId="11" fillId="0" borderId="171" xfId="0" applyFont="1" applyBorder="1" applyAlignment="1">
      <alignment horizontal="left" vertical="top" shrinkToFit="1"/>
    </xf>
    <xf numFmtId="0" fontId="11" fillId="0" borderId="17" xfId="0" applyFont="1" applyBorder="1" applyAlignment="1">
      <alignment horizontal="left" vertical="top" shrinkToFit="1"/>
    </xf>
    <xf numFmtId="0" fontId="11" fillId="0" borderId="170" xfId="0" applyFont="1" applyBorder="1" applyAlignment="1">
      <alignment horizontal="left" vertical="top" wrapText="1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4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21" xfId="0" applyFont="1" applyFill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183" fontId="54" fillId="0" borderId="7" xfId="0" applyNumberFormat="1" applyFont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 textRotation="255"/>
    </xf>
    <xf numFmtId="0" fontId="11" fillId="10" borderId="5" xfId="0" applyFont="1" applyFill="1" applyBorder="1" applyAlignment="1">
      <alignment horizontal="center" vertical="center" textRotation="255"/>
    </xf>
    <xf numFmtId="0" fontId="11" fillId="2" borderId="3" xfId="0" applyFont="1" applyFill="1" applyBorder="1" applyAlignment="1">
      <alignment horizontal="center" vertical="center" textRotation="255"/>
    </xf>
    <xf numFmtId="0" fontId="11" fillId="0" borderId="60" xfId="0" applyFont="1" applyBorder="1" applyAlignment="1">
      <alignment horizontal="left" vertical="center" shrinkToFit="1"/>
    </xf>
    <xf numFmtId="0" fontId="11" fillId="0" borderId="46" xfId="0" applyFont="1" applyBorder="1" applyAlignment="1">
      <alignment horizontal="left" vertical="center" shrinkToFit="1"/>
    </xf>
    <xf numFmtId="0" fontId="11" fillId="0" borderId="148" xfId="0" applyFont="1" applyBorder="1" applyAlignment="1">
      <alignment horizontal="left" vertical="center" shrinkToFit="1"/>
    </xf>
    <xf numFmtId="0" fontId="11" fillId="0" borderId="26" xfId="0" applyFont="1" applyBorder="1" applyAlignment="1">
      <alignment horizontal="left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left" vertical="center" shrinkToFit="1"/>
    </xf>
    <xf numFmtId="0" fontId="32" fillId="0" borderId="0" xfId="0" applyFont="1" applyAlignment="1">
      <alignment horizontal="left" vertical="top" wrapText="1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41" fillId="12" borderId="16" xfId="0" applyFont="1" applyFill="1" applyBorder="1" applyAlignment="1">
      <alignment horizontal="center" vertical="center"/>
    </xf>
    <xf numFmtId="0" fontId="41" fillId="12" borderId="71" xfId="0" applyFont="1" applyFill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1" fillId="0" borderId="71" xfId="0" applyFont="1" applyBorder="1" applyAlignment="1">
      <alignment horizontal="center" vertical="center"/>
    </xf>
    <xf numFmtId="0" fontId="0" fillId="0" borderId="144" xfId="0" applyBorder="1" applyAlignment="1">
      <alignment horizontal="left" vertical="center"/>
    </xf>
    <xf numFmtId="0" fontId="0" fillId="0" borderId="134" xfId="0" applyBorder="1" applyAlignment="1">
      <alignment horizontal="left" vertical="center"/>
    </xf>
    <xf numFmtId="0" fontId="0" fillId="0" borderId="135" xfId="0" applyBorder="1" applyAlignment="1">
      <alignment horizontal="left" vertical="center"/>
    </xf>
    <xf numFmtId="0" fontId="0" fillId="0" borderId="143" xfId="0" applyBorder="1" applyAlignment="1">
      <alignment horizontal="left" vertical="center"/>
    </xf>
    <xf numFmtId="0" fontId="0" fillId="0" borderId="137" xfId="0" applyBorder="1" applyAlignment="1">
      <alignment horizontal="left" vertical="center"/>
    </xf>
    <xf numFmtId="0" fontId="0" fillId="0" borderId="138" xfId="0" applyBorder="1" applyAlignment="1">
      <alignment horizontal="left" vertical="center"/>
    </xf>
    <xf numFmtId="0" fontId="0" fillId="0" borderId="5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130" xfId="0" applyBorder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3" fontId="0" fillId="0" borderId="4" xfId="0" applyNumberFormat="1" applyBorder="1" applyAlignment="1">
      <alignment horizontal="center" vertical="center"/>
    </xf>
    <xf numFmtId="183" fontId="7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9" fillId="0" borderId="131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9" fillId="0" borderId="137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36" xfId="0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0" fontId="8" fillId="0" borderId="61" xfId="0" applyFont="1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142" xfId="0" applyBorder="1" applyAlignment="1">
      <alignment horizontal="left" vertical="center"/>
    </xf>
    <xf numFmtId="0" fontId="0" fillId="0" borderId="131" xfId="0" applyBorder="1" applyAlignment="1">
      <alignment horizontal="left" vertical="center"/>
    </xf>
    <xf numFmtId="0" fontId="0" fillId="0" borderId="132" xfId="0" applyBorder="1" applyAlignment="1">
      <alignment horizontal="left" vertical="center"/>
    </xf>
    <xf numFmtId="0" fontId="0" fillId="0" borderId="14" xfId="0" applyBorder="1" applyAlignment="1">
      <alignment vertical="top" wrapText="1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1" fillId="0" borderId="144" xfId="0" applyFont="1" applyBorder="1" applyAlignment="1">
      <alignment horizontal="center" vertical="center"/>
    </xf>
    <xf numFmtId="0" fontId="41" fillId="0" borderId="135" xfId="0" applyFont="1" applyBorder="1" applyAlignment="1">
      <alignment horizontal="center" vertical="center"/>
    </xf>
    <xf numFmtId="0" fontId="41" fillId="0" borderId="143" xfId="0" applyFont="1" applyBorder="1" applyAlignment="1">
      <alignment horizontal="center" vertical="center"/>
    </xf>
    <xf numFmtId="0" fontId="41" fillId="0" borderId="138" xfId="0" applyFont="1" applyBorder="1" applyAlignment="1">
      <alignment horizontal="center" vertical="center"/>
    </xf>
    <xf numFmtId="0" fontId="41" fillId="0" borderId="142" xfId="0" applyFont="1" applyBorder="1" applyAlignment="1">
      <alignment horizontal="center" vertical="center"/>
    </xf>
    <xf numFmtId="0" fontId="41" fillId="0" borderId="132" xfId="0" applyFont="1" applyBorder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0" fontId="0" fillId="12" borderId="71" xfId="0" applyFill="1" applyBorder="1" applyAlignment="1">
      <alignment horizontal="center" vertical="center"/>
    </xf>
    <xf numFmtId="0" fontId="41" fillId="12" borderId="142" xfId="0" applyFont="1" applyFill="1" applyBorder="1" applyAlignment="1">
      <alignment horizontal="center" vertical="center"/>
    </xf>
    <xf numFmtId="0" fontId="41" fillId="12" borderId="132" xfId="0" applyFont="1" applyFill="1" applyBorder="1" applyAlignment="1">
      <alignment horizontal="center" vertical="center"/>
    </xf>
    <xf numFmtId="0" fontId="41" fillId="12" borderId="143" xfId="0" applyFont="1" applyFill="1" applyBorder="1" applyAlignment="1">
      <alignment horizontal="center" vertical="center"/>
    </xf>
    <xf numFmtId="0" fontId="41" fillId="12" borderId="138" xfId="0" applyFont="1" applyFill="1" applyBorder="1" applyAlignment="1">
      <alignment horizontal="center" vertical="center"/>
    </xf>
    <xf numFmtId="0" fontId="41" fillId="12" borderId="144" xfId="0" applyFont="1" applyFill="1" applyBorder="1" applyAlignment="1">
      <alignment horizontal="center" vertical="center"/>
    </xf>
    <xf numFmtId="0" fontId="41" fillId="12" borderId="135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/>
    </xf>
    <xf numFmtId="0" fontId="41" fillId="12" borderId="34" xfId="0" applyFont="1" applyFill="1" applyBorder="1" applyAlignment="1">
      <alignment horizontal="center" vertical="center"/>
    </xf>
    <xf numFmtId="0" fontId="41" fillId="12" borderId="186" xfId="0" applyFont="1" applyFill="1" applyBorder="1" applyAlignment="1">
      <alignment horizontal="center" vertical="center"/>
    </xf>
    <xf numFmtId="0" fontId="41" fillId="12" borderId="187" xfId="0" applyFont="1" applyFill="1" applyBorder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50" fillId="0" borderId="33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0" borderId="34" xfId="0" applyFont="1" applyBorder="1" applyAlignment="1">
      <alignment horizontal="center" vertical="center"/>
    </xf>
    <xf numFmtId="0" fontId="50" fillId="0" borderId="5" xfId="0" applyFont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29" fillId="15" borderId="16" xfId="4" applyFont="1" applyFill="1" applyBorder="1" applyAlignment="1">
      <alignment horizontal="center" vertical="center"/>
    </xf>
    <xf numFmtId="0" fontId="29" fillId="15" borderId="6" xfId="4" applyFont="1" applyFill="1" applyBorder="1" applyAlignment="1">
      <alignment horizontal="center" vertical="center"/>
    </xf>
    <xf numFmtId="0" fontId="29" fillId="15" borderId="71" xfId="4" applyFont="1" applyFill="1" applyBorder="1" applyAlignment="1">
      <alignment horizontal="center" vertical="center"/>
    </xf>
    <xf numFmtId="0" fontId="29" fillId="13" borderId="16" xfId="4" applyFont="1" applyFill="1" applyBorder="1" applyAlignment="1">
      <alignment horizontal="left" vertical="center" shrinkToFit="1"/>
    </xf>
    <xf numFmtId="0" fontId="29" fillId="13" borderId="6" xfId="4" applyFont="1" applyFill="1" applyBorder="1" applyAlignment="1">
      <alignment horizontal="left" vertical="center" shrinkToFit="1"/>
    </xf>
    <xf numFmtId="0" fontId="29" fillId="13" borderId="6" xfId="4" applyFont="1" applyFill="1" applyBorder="1" applyAlignment="1">
      <alignment horizontal="right" vertical="center"/>
    </xf>
    <xf numFmtId="0" fontId="29" fillId="13" borderId="6" xfId="4" applyFont="1" applyFill="1" applyBorder="1" applyAlignment="1">
      <alignment horizontal="left" vertical="center"/>
    </xf>
    <xf numFmtId="0" fontId="29" fillId="15" borderId="11" xfId="4" applyFont="1" applyFill="1" applyBorder="1" applyAlignment="1">
      <alignment horizontal="center" vertical="center"/>
    </xf>
    <xf numFmtId="0" fontId="29" fillId="0" borderId="16" xfId="4" applyFont="1" applyBorder="1" applyAlignment="1">
      <alignment horizontal="center" vertical="center"/>
    </xf>
    <xf numFmtId="0" fontId="29" fillId="0" borderId="6" xfId="4" applyFont="1" applyBorder="1" applyAlignment="1">
      <alignment horizontal="center" vertical="center"/>
    </xf>
    <xf numFmtId="0" fontId="29" fillId="0" borderId="71" xfId="4" applyFont="1" applyBorder="1" applyAlignment="1">
      <alignment horizontal="center" vertical="center"/>
    </xf>
    <xf numFmtId="0" fontId="29" fillId="13" borderId="16" xfId="4" applyFont="1" applyFill="1" applyBorder="1" applyAlignment="1">
      <alignment horizontal="center" vertical="center"/>
    </xf>
    <xf numFmtId="0" fontId="29" fillId="13" borderId="6" xfId="4" applyFont="1" applyFill="1" applyBorder="1" applyAlignment="1">
      <alignment horizontal="center" vertical="center"/>
    </xf>
    <xf numFmtId="0" fontId="29" fillId="13" borderId="11" xfId="4" applyFont="1" applyFill="1" applyBorder="1" applyAlignment="1">
      <alignment horizontal="center" vertical="center"/>
    </xf>
    <xf numFmtId="0" fontId="29" fillId="18" borderId="4" xfId="4" applyFont="1" applyFill="1" applyBorder="1" applyAlignment="1">
      <alignment horizontal="left" vertical="center"/>
    </xf>
    <xf numFmtId="0" fontId="29" fillId="18" borderId="21" xfId="4" applyFont="1" applyFill="1" applyBorder="1" applyAlignment="1">
      <alignment horizontal="left" vertical="center"/>
    </xf>
    <xf numFmtId="0" fontId="31" fillId="15" borderId="16" xfId="4" applyFont="1" applyFill="1" applyBorder="1" applyAlignment="1">
      <alignment horizontal="center" vertical="center"/>
    </xf>
    <xf numFmtId="0" fontId="31" fillId="15" borderId="6" xfId="4" applyFont="1" applyFill="1" applyBorder="1" applyAlignment="1">
      <alignment horizontal="center" vertical="center"/>
    </xf>
    <xf numFmtId="0" fontId="29" fillId="15" borderId="11" xfId="4" applyFont="1" applyFill="1" applyBorder="1" applyAlignment="1">
      <alignment horizontal="center" vertical="center" textRotation="255"/>
    </xf>
    <xf numFmtId="0" fontId="29" fillId="0" borderId="42" xfId="4" applyFont="1" applyBorder="1" applyAlignment="1">
      <alignment horizontal="center" vertical="center"/>
    </xf>
    <xf numFmtId="0" fontId="29" fillId="0" borderId="27" xfId="4" applyFont="1" applyBorder="1" applyAlignment="1">
      <alignment horizontal="center" vertical="center"/>
    </xf>
    <xf numFmtId="0" fontId="29" fillId="0" borderId="40" xfId="4" applyFont="1" applyBorder="1" applyAlignment="1">
      <alignment horizontal="center" vertical="center"/>
    </xf>
    <xf numFmtId="0" fontId="29" fillId="17" borderId="11" xfId="4" applyFont="1" applyFill="1" applyBorder="1" applyAlignment="1">
      <alignment horizontal="center" vertical="center" textRotation="255"/>
    </xf>
    <xf numFmtId="0" fontId="29" fillId="13" borderId="1" xfId="4" applyFont="1" applyFill="1" applyBorder="1" applyAlignment="1">
      <alignment horizontal="center" vertical="center"/>
    </xf>
    <xf numFmtId="0" fontId="29" fillId="13" borderId="2" xfId="4" applyFont="1" applyFill="1" applyBorder="1" applyAlignment="1">
      <alignment horizontal="center" vertical="center"/>
    </xf>
    <xf numFmtId="0" fontId="29" fillId="13" borderId="34" xfId="4" applyFont="1" applyFill="1" applyBorder="1" applyAlignment="1">
      <alignment horizontal="center" vertical="center"/>
    </xf>
    <xf numFmtId="0" fontId="29" fillId="13" borderId="35" xfId="4" applyFont="1" applyFill="1" applyBorder="1" applyAlignment="1">
      <alignment horizontal="center" vertical="center"/>
    </xf>
    <xf numFmtId="0" fontId="29" fillId="13" borderId="18" xfId="4" applyFont="1" applyFill="1" applyBorder="1" applyAlignment="1">
      <alignment horizontal="center" vertical="center"/>
    </xf>
    <xf numFmtId="0" fontId="29" fillId="13" borderId="39" xfId="4" applyFont="1" applyFill="1" applyBorder="1" applyAlignment="1">
      <alignment horizontal="center" vertical="center"/>
    </xf>
    <xf numFmtId="0" fontId="29" fillId="13" borderId="43" xfId="4" applyFont="1" applyFill="1" applyBorder="1" applyAlignment="1">
      <alignment horizontal="center" vertical="center"/>
    </xf>
    <xf numFmtId="0" fontId="29" fillId="13" borderId="41" xfId="4" applyFont="1" applyFill="1" applyBorder="1" applyAlignment="1">
      <alignment horizontal="center" vertical="center"/>
    </xf>
    <xf numFmtId="0" fontId="29" fillId="13" borderId="61" xfId="4" applyFont="1" applyFill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30" fillId="15" borderId="1" xfId="4" applyFont="1" applyFill="1" applyBorder="1" applyAlignment="1">
      <alignment horizontal="center" vertical="center" wrapText="1" shrinkToFit="1"/>
    </xf>
    <xf numFmtId="0" fontId="30" fillId="15" borderId="34" xfId="4" applyFont="1" applyFill="1" applyBorder="1" applyAlignment="1">
      <alignment horizontal="center" vertical="center" wrapText="1" shrinkToFit="1"/>
    </xf>
    <xf numFmtId="0" fontId="30" fillId="15" borderId="5" xfId="4" applyFont="1" applyFill="1" applyBorder="1" applyAlignment="1">
      <alignment horizontal="center" vertical="center" wrapText="1" shrinkToFit="1"/>
    </xf>
    <xf numFmtId="0" fontId="30" fillId="15" borderId="33" xfId="4" applyFont="1" applyFill="1" applyBorder="1" applyAlignment="1">
      <alignment horizontal="center" vertical="center" wrapText="1" shrinkToFit="1"/>
    </xf>
    <xf numFmtId="0" fontId="30" fillId="15" borderId="3" xfId="4" applyFont="1" applyFill="1" applyBorder="1" applyAlignment="1">
      <alignment horizontal="center" vertical="center" wrapText="1" shrinkToFit="1"/>
    </xf>
    <xf numFmtId="0" fontId="30" fillId="15" borderId="21" xfId="4" applyFont="1" applyFill="1" applyBorder="1" applyAlignment="1">
      <alignment horizontal="center" vertical="center" wrapText="1" shrinkToFit="1"/>
    </xf>
    <xf numFmtId="0" fontId="29" fillId="13" borderId="71" xfId="4" applyFont="1" applyFill="1" applyBorder="1" applyAlignment="1">
      <alignment horizontal="center" vertical="center"/>
    </xf>
    <xf numFmtId="0" fontId="30" fillId="13" borderId="1" xfId="4" applyFont="1" applyFill="1" applyBorder="1" applyAlignment="1">
      <alignment horizontal="left" vertical="top" wrapText="1"/>
    </xf>
    <xf numFmtId="0" fontId="30" fillId="13" borderId="2" xfId="4" applyFont="1" applyFill="1" applyBorder="1" applyAlignment="1">
      <alignment horizontal="left" vertical="top" wrapText="1"/>
    </xf>
    <xf numFmtId="0" fontId="30" fillId="13" borderId="34" xfId="4" applyFont="1" applyFill="1" applyBorder="1" applyAlignment="1">
      <alignment horizontal="left" vertical="top" wrapText="1"/>
    </xf>
    <xf numFmtId="0" fontId="30" fillId="13" borderId="5" xfId="4" applyFont="1" applyFill="1" applyBorder="1" applyAlignment="1">
      <alignment horizontal="left" vertical="top" wrapText="1"/>
    </xf>
    <xf numFmtId="0" fontId="30" fillId="13" borderId="0" xfId="4" applyFont="1" applyFill="1" applyAlignment="1">
      <alignment horizontal="left" vertical="top" wrapText="1"/>
    </xf>
    <xf numFmtId="0" fontId="30" fillId="13" borderId="33" xfId="4" applyFont="1" applyFill="1" applyBorder="1" applyAlignment="1">
      <alignment horizontal="left" vertical="top" wrapText="1"/>
    </xf>
    <xf numFmtId="0" fontId="29" fillId="13" borderId="37" xfId="4" applyFont="1" applyFill="1" applyBorder="1" applyAlignment="1">
      <alignment vertical="top" wrapText="1"/>
    </xf>
    <xf numFmtId="0" fontId="29" fillId="13" borderId="38" xfId="4" applyFont="1" applyFill="1" applyBorder="1" applyAlignment="1">
      <alignment vertical="top" wrapText="1"/>
    </xf>
    <xf numFmtId="0" fontId="29" fillId="13" borderId="63" xfId="4" applyFont="1" applyFill="1" applyBorder="1" applyAlignment="1">
      <alignment vertical="top" wrapText="1"/>
    </xf>
    <xf numFmtId="0" fontId="29" fillId="13" borderId="5" xfId="4" applyFont="1" applyFill="1" applyBorder="1" applyAlignment="1">
      <alignment vertical="top" wrapText="1"/>
    </xf>
    <xf numFmtId="0" fontId="29" fillId="13" borderId="0" xfId="4" applyFont="1" applyFill="1" applyBorder="1" applyAlignment="1">
      <alignment vertical="top" wrapText="1"/>
    </xf>
    <xf numFmtId="0" fontId="29" fillId="13" borderId="33" xfId="4" applyFont="1" applyFill="1" applyBorder="1" applyAlignment="1">
      <alignment vertical="top" wrapText="1"/>
    </xf>
    <xf numFmtId="0" fontId="29" fillId="13" borderId="3" xfId="4" applyFont="1" applyFill="1" applyBorder="1" applyAlignment="1">
      <alignment vertical="top" wrapText="1"/>
    </xf>
    <xf numFmtId="0" fontId="29" fillId="13" borderId="4" xfId="4" applyFont="1" applyFill="1" applyBorder="1" applyAlignment="1">
      <alignment vertical="top" wrapText="1"/>
    </xf>
    <xf numFmtId="0" fontId="29" fillId="13" borderId="21" xfId="4" applyFont="1" applyFill="1" applyBorder="1" applyAlignment="1">
      <alignment vertical="top" wrapText="1"/>
    </xf>
    <xf numFmtId="0" fontId="30" fillId="15" borderId="16" xfId="4" applyFont="1" applyFill="1" applyBorder="1" applyAlignment="1">
      <alignment horizontal="center" vertical="center" shrinkToFit="1"/>
    </xf>
    <xf numFmtId="0" fontId="30" fillId="15" borderId="71" xfId="4" applyFont="1" applyFill="1" applyBorder="1" applyAlignment="1">
      <alignment horizontal="center" vertical="center" shrinkToFit="1"/>
    </xf>
    <xf numFmtId="0" fontId="29" fillId="14" borderId="6" xfId="4" applyFont="1" applyFill="1" applyBorder="1" applyAlignment="1">
      <alignment horizontal="left" vertical="center"/>
    </xf>
    <xf numFmtId="0" fontId="29" fillId="15" borderId="1" xfId="4" applyFont="1" applyFill="1" applyBorder="1" applyAlignment="1">
      <alignment horizontal="center" vertical="center"/>
    </xf>
    <xf numFmtId="0" fontId="29" fillId="15" borderId="2" xfId="4" applyFont="1" applyFill="1" applyBorder="1" applyAlignment="1">
      <alignment horizontal="center" vertical="center"/>
    </xf>
    <xf numFmtId="0" fontId="29" fillId="15" borderId="34" xfId="4" applyFont="1" applyFill="1" applyBorder="1" applyAlignment="1">
      <alignment horizontal="center" vertical="center"/>
    </xf>
    <xf numFmtId="0" fontId="29" fillId="15" borderId="3" xfId="4" applyFont="1" applyFill="1" applyBorder="1" applyAlignment="1">
      <alignment horizontal="center" vertical="center"/>
    </xf>
    <xf numFmtId="0" fontId="29" fillId="15" borderId="4" xfId="4" applyFont="1" applyFill="1" applyBorder="1" applyAlignment="1">
      <alignment horizontal="center" vertical="center"/>
    </xf>
    <xf numFmtId="0" fontId="29" fillId="15" borderId="21" xfId="4" applyFont="1" applyFill="1" applyBorder="1" applyAlignment="1">
      <alignment horizontal="center" vertical="center"/>
    </xf>
    <xf numFmtId="0" fontId="29" fillId="13" borderId="6" xfId="4" applyFont="1" applyFill="1" applyBorder="1" applyAlignment="1">
      <alignment horizontal="center" vertical="center" shrinkToFit="1"/>
    </xf>
    <xf numFmtId="0" fontId="29" fillId="15" borderId="16" xfId="4" applyFont="1" applyFill="1" applyBorder="1" applyAlignment="1">
      <alignment horizontal="center" vertical="center" shrinkToFit="1"/>
    </xf>
    <xf numFmtId="0" fontId="29" fillId="15" borderId="71" xfId="4" applyFont="1" applyFill="1" applyBorder="1" applyAlignment="1">
      <alignment horizontal="center" vertical="center" shrinkToFit="1"/>
    </xf>
    <xf numFmtId="0" fontId="29" fillId="13" borderId="0" xfId="4" applyFont="1" applyFill="1" applyAlignment="1">
      <alignment horizontal="center" vertical="center"/>
    </xf>
    <xf numFmtId="0" fontId="29" fillId="14" borderId="0" xfId="4" applyFont="1" applyFill="1" applyAlignment="1">
      <alignment horizontal="left" vertical="center"/>
    </xf>
    <xf numFmtId="0" fontId="29" fillId="15" borderId="13" xfId="4" applyFont="1" applyFill="1" applyBorder="1" applyAlignment="1">
      <alignment horizontal="center" vertical="center"/>
    </xf>
    <xf numFmtId="0" fontId="29" fillId="15" borderId="14" xfId="4" applyFont="1" applyFill="1" applyBorder="1" applyAlignment="1">
      <alignment horizontal="center" vertical="center"/>
    </xf>
    <xf numFmtId="0" fontId="30" fillId="13" borderId="1" xfId="4" applyFont="1" applyFill="1" applyBorder="1">
      <alignment vertical="center"/>
    </xf>
    <xf numFmtId="0" fontId="30" fillId="13" borderId="2" xfId="4" applyFont="1" applyFill="1" applyBorder="1">
      <alignment vertical="center"/>
    </xf>
    <xf numFmtId="0" fontId="29" fillId="13" borderId="2" xfId="4" applyFont="1" applyFill="1" applyBorder="1">
      <alignment vertical="center"/>
    </xf>
    <xf numFmtId="0" fontId="29" fillId="13" borderId="34" xfId="4" applyFont="1" applyFill="1" applyBorder="1">
      <alignment vertical="center"/>
    </xf>
    <xf numFmtId="0" fontId="29" fillId="13" borderId="3" xfId="4" applyFont="1" applyFill="1" applyBorder="1" applyAlignment="1">
      <alignment horizontal="center" vertical="center"/>
    </xf>
    <xf numFmtId="0" fontId="29" fillId="13" borderId="21" xfId="4" applyFont="1" applyFill="1" applyBorder="1" applyAlignment="1">
      <alignment horizontal="center" vertical="center"/>
    </xf>
    <xf numFmtId="58" fontId="25" fillId="13" borderId="1" xfId="4" applyNumberFormat="1" applyFont="1" applyFill="1" applyBorder="1" applyAlignment="1">
      <alignment horizontal="center" vertical="center" shrinkToFit="1"/>
    </xf>
    <xf numFmtId="0" fontId="25" fillId="13" borderId="3" xfId="4" applyFont="1" applyFill="1" applyBorder="1" applyAlignment="1">
      <alignment horizontal="center" vertical="center" shrinkToFit="1"/>
    </xf>
    <xf numFmtId="0" fontId="25" fillId="13" borderId="2" xfId="4" applyFont="1" applyFill="1" applyBorder="1" applyAlignment="1">
      <alignment horizontal="center" vertical="center" shrinkToFit="1"/>
    </xf>
    <xf numFmtId="0" fontId="25" fillId="13" borderId="4" xfId="4" applyFont="1" applyFill="1" applyBorder="1" applyAlignment="1">
      <alignment horizontal="center" vertical="center" shrinkToFit="1"/>
    </xf>
    <xf numFmtId="0" fontId="25" fillId="13" borderId="34" xfId="4" applyFont="1" applyFill="1" applyBorder="1" applyAlignment="1">
      <alignment horizontal="center" vertical="center"/>
    </xf>
    <xf numFmtId="0" fontId="25" fillId="13" borderId="21" xfId="4" applyFont="1" applyFill="1" applyBorder="1" applyAlignment="1">
      <alignment horizontal="center" vertical="center"/>
    </xf>
    <xf numFmtId="0" fontId="29" fillId="13" borderId="41" xfId="4" applyFont="1" applyFill="1" applyBorder="1">
      <alignment vertical="center"/>
    </xf>
    <xf numFmtId="0" fontId="29" fillId="13" borderId="61" xfId="4" applyFont="1" applyFill="1" applyBorder="1">
      <alignment vertical="center"/>
    </xf>
    <xf numFmtId="0" fontId="30" fillId="15" borderId="16" xfId="4" applyFont="1" applyFill="1" applyBorder="1" applyAlignment="1">
      <alignment horizontal="center" vertical="center"/>
    </xf>
    <xf numFmtId="0" fontId="30" fillId="15" borderId="71" xfId="4" applyFont="1" applyFill="1" applyBorder="1" applyAlignment="1">
      <alignment horizontal="center" vertical="center"/>
    </xf>
    <xf numFmtId="0" fontId="29" fillId="0" borderId="16" xfId="4" applyFont="1" applyBorder="1" applyAlignment="1">
      <alignment horizontal="left" vertical="center"/>
    </xf>
    <xf numFmtId="0" fontId="29" fillId="0" borderId="6" xfId="4" applyFont="1" applyBorder="1" applyAlignment="1">
      <alignment horizontal="left" vertical="center"/>
    </xf>
    <xf numFmtId="0" fontId="29" fillId="0" borderId="71" xfId="4" applyFont="1" applyBorder="1" applyAlignment="1">
      <alignment horizontal="left" vertical="center"/>
    </xf>
    <xf numFmtId="177" fontId="29" fillId="13" borderId="16" xfId="4" applyNumberFormat="1" applyFont="1" applyFill="1" applyBorder="1" applyAlignment="1">
      <alignment horizontal="left" vertical="center"/>
    </xf>
    <xf numFmtId="177" fontId="29" fillId="13" borderId="6" xfId="4" applyNumberFormat="1" applyFont="1" applyFill="1" applyBorder="1" applyAlignment="1">
      <alignment horizontal="left" vertical="center"/>
    </xf>
    <xf numFmtId="177" fontId="29" fillId="13" borderId="71" xfId="4" applyNumberFormat="1" applyFont="1" applyFill="1" applyBorder="1" applyAlignment="1">
      <alignment horizontal="left" vertical="center"/>
    </xf>
    <xf numFmtId="0" fontId="25" fillId="13" borderId="2" xfId="4" applyFont="1" applyFill="1" applyBorder="1" applyAlignment="1">
      <alignment horizontal="center" vertical="center"/>
    </xf>
    <xf numFmtId="0" fontId="25" fillId="13" borderId="4" xfId="4" applyFont="1" applyFill="1" applyBorder="1" applyAlignment="1">
      <alignment horizontal="center" vertical="center"/>
    </xf>
    <xf numFmtId="0" fontId="30" fillId="15" borderId="6" xfId="4" applyFont="1" applyFill="1" applyBorder="1" applyAlignment="1">
      <alignment horizontal="center" vertical="center" shrinkToFit="1"/>
    </xf>
    <xf numFmtId="0" fontId="29" fillId="13" borderId="16" xfId="4" applyFont="1" applyFill="1" applyBorder="1" applyAlignment="1">
      <alignment horizontal="left" vertical="center"/>
    </xf>
    <xf numFmtId="0" fontId="29" fillId="13" borderId="71" xfId="4" applyFont="1" applyFill="1" applyBorder="1" applyAlignment="1">
      <alignment horizontal="left" vertical="center"/>
    </xf>
    <xf numFmtId="0" fontId="29" fillId="0" borderId="35" xfId="4" applyFont="1" applyBorder="1" applyAlignment="1">
      <alignment horizontal="center" vertical="center"/>
    </xf>
    <xf numFmtId="0" fontId="29" fillId="0" borderId="18" xfId="4" applyFont="1" applyBorder="1" applyAlignment="1">
      <alignment horizontal="center" vertical="center"/>
    </xf>
    <xf numFmtId="0" fontId="29" fillId="0" borderId="39" xfId="4" applyFont="1" applyBorder="1" applyAlignment="1">
      <alignment horizontal="center" vertical="center"/>
    </xf>
    <xf numFmtId="0" fontId="29" fillId="0" borderId="43" xfId="4" applyFont="1" applyBorder="1" applyAlignment="1">
      <alignment horizontal="center" vertical="center"/>
    </xf>
    <xf numFmtId="0" fontId="29" fillId="0" borderId="41" xfId="4" applyFont="1" applyBorder="1" applyAlignment="1">
      <alignment horizontal="center" vertical="center"/>
    </xf>
    <xf numFmtId="0" fontId="29" fillId="0" borderId="61" xfId="4" applyFont="1" applyBorder="1" applyAlignment="1">
      <alignment horizontal="center" vertical="center"/>
    </xf>
    <xf numFmtId="0" fontId="49" fillId="13" borderId="1" xfId="4" applyFont="1" applyFill="1" applyBorder="1" applyAlignment="1">
      <alignment vertical="top" wrapText="1"/>
    </xf>
    <xf numFmtId="0" fontId="49" fillId="13" borderId="2" xfId="4" applyFont="1" applyFill="1" applyBorder="1" applyAlignment="1">
      <alignment vertical="top" wrapText="1"/>
    </xf>
    <xf numFmtId="0" fontId="49" fillId="13" borderId="34" xfId="4" applyFont="1" applyFill="1" applyBorder="1" applyAlignment="1">
      <alignment vertical="top" wrapText="1"/>
    </xf>
    <xf numFmtId="0" fontId="49" fillId="13" borderId="5" xfId="4" applyFont="1" applyFill="1" applyBorder="1" applyAlignment="1">
      <alignment vertical="top" wrapText="1"/>
    </xf>
    <xf numFmtId="0" fontId="49" fillId="13" borderId="0" xfId="4" applyFont="1" applyFill="1" applyAlignment="1">
      <alignment vertical="top" wrapText="1"/>
    </xf>
    <xf numFmtId="0" fontId="49" fillId="13" borderId="33" xfId="4" applyFont="1" applyFill="1" applyBorder="1" applyAlignment="1">
      <alignment vertical="top" wrapText="1"/>
    </xf>
    <xf numFmtId="0" fontId="49" fillId="13" borderId="3" xfId="4" applyFont="1" applyFill="1" applyBorder="1" applyAlignment="1">
      <alignment vertical="top" wrapText="1"/>
    </xf>
    <xf numFmtId="0" fontId="49" fillId="13" borderId="4" xfId="4" applyFont="1" applyFill="1" applyBorder="1" applyAlignment="1">
      <alignment vertical="top" wrapText="1"/>
    </xf>
    <xf numFmtId="0" fontId="49" fillId="13" borderId="21" xfId="4" applyFont="1" applyFill="1" applyBorder="1" applyAlignment="1">
      <alignment vertical="top" wrapText="1"/>
    </xf>
    <xf numFmtId="0" fontId="11" fillId="0" borderId="165" xfId="1" applyFont="1" applyBorder="1" applyAlignment="1">
      <alignment horizontal="center" vertical="center" shrinkToFit="1"/>
    </xf>
    <xf numFmtId="0" fontId="11" fillId="0" borderId="163" xfId="1" applyFont="1" applyBorder="1" applyAlignment="1">
      <alignment horizontal="center" vertical="center" shrinkToFit="1"/>
    </xf>
    <xf numFmtId="0" fontId="11" fillId="0" borderId="166" xfId="1" applyFont="1" applyBorder="1" applyAlignment="1">
      <alignment horizontal="center" vertical="center" shrinkToFit="1"/>
    </xf>
    <xf numFmtId="0" fontId="31" fillId="15" borderId="1" xfId="4" applyFont="1" applyFill="1" applyBorder="1" applyAlignment="1">
      <alignment horizontal="center" vertical="center" shrinkToFit="1"/>
    </xf>
    <xf numFmtId="0" fontId="31" fillId="15" borderId="34" xfId="4" applyFont="1" applyFill="1" applyBorder="1" applyAlignment="1">
      <alignment horizontal="center" vertical="center" shrinkToFit="1"/>
    </xf>
    <xf numFmtId="0" fontId="31" fillId="15" borderId="3" xfId="4" applyFont="1" applyFill="1" applyBorder="1" applyAlignment="1">
      <alignment horizontal="center" vertical="center" shrinkToFit="1"/>
    </xf>
    <xf numFmtId="0" fontId="31" fillId="15" borderId="21" xfId="4" applyFont="1" applyFill="1" applyBorder="1" applyAlignment="1">
      <alignment horizontal="center" vertical="center" shrinkToFit="1"/>
    </xf>
    <xf numFmtId="0" fontId="25" fillId="13" borderId="1" xfId="4" applyFont="1" applyFill="1" applyBorder="1" applyAlignment="1">
      <alignment horizontal="left" vertical="center"/>
    </xf>
    <xf numFmtId="0" fontId="25" fillId="13" borderId="2" xfId="4" applyFont="1" applyFill="1" applyBorder="1" applyAlignment="1">
      <alignment horizontal="left" vertical="center"/>
    </xf>
    <xf numFmtId="0" fontId="25" fillId="13" borderId="34" xfId="4" applyFont="1" applyFill="1" applyBorder="1" applyAlignment="1">
      <alignment horizontal="left" vertical="center"/>
    </xf>
    <xf numFmtId="0" fontId="25" fillId="13" borderId="3" xfId="4" applyFont="1" applyFill="1" applyBorder="1" applyAlignment="1">
      <alignment horizontal="left" vertical="center"/>
    </xf>
    <xf numFmtId="0" fontId="25" fillId="13" borderId="4" xfId="4" applyFont="1" applyFill="1" applyBorder="1" applyAlignment="1">
      <alignment horizontal="left" vertical="center"/>
    </xf>
    <xf numFmtId="0" fontId="25" fillId="13" borderId="21" xfId="4" applyFont="1" applyFill="1" applyBorder="1" applyAlignment="1">
      <alignment horizontal="left" vertical="center"/>
    </xf>
    <xf numFmtId="0" fontId="33" fillId="16" borderId="1" xfId="4" applyFont="1" applyFill="1" applyBorder="1" applyAlignment="1">
      <alignment horizontal="center" vertical="center"/>
    </xf>
    <xf numFmtId="0" fontId="33" fillId="16" borderId="34" xfId="4" applyFont="1" applyFill="1" applyBorder="1" applyAlignment="1">
      <alignment horizontal="center" vertical="center"/>
    </xf>
    <xf numFmtId="0" fontId="33" fillId="16" borderId="3" xfId="4" applyFont="1" applyFill="1" applyBorder="1" applyAlignment="1">
      <alignment horizontal="center" vertical="center"/>
    </xf>
    <xf numFmtId="0" fontId="33" fillId="16" borderId="21" xfId="4" applyFont="1" applyFill="1" applyBorder="1" applyAlignment="1">
      <alignment horizontal="center" vertical="center"/>
    </xf>
    <xf numFmtId="0" fontId="29" fillId="13" borderId="1" xfId="4" applyFont="1" applyFill="1" applyBorder="1" applyAlignment="1">
      <alignment horizontal="left" vertical="center"/>
    </xf>
    <xf numFmtId="0" fontId="29" fillId="13" borderId="2" xfId="4" applyFont="1" applyFill="1" applyBorder="1" applyAlignment="1">
      <alignment horizontal="left" vertical="center"/>
    </xf>
    <xf numFmtId="0" fontId="29" fillId="13" borderId="34" xfId="4" applyFont="1" applyFill="1" applyBorder="1" applyAlignment="1">
      <alignment horizontal="left" vertical="center"/>
    </xf>
    <xf numFmtId="0" fontId="29" fillId="13" borderId="3" xfId="4" applyFont="1" applyFill="1" applyBorder="1" applyAlignment="1">
      <alignment horizontal="left" vertical="center"/>
    </xf>
    <xf numFmtId="0" fontId="29" fillId="13" borderId="4" xfId="4" applyFont="1" applyFill="1" applyBorder="1" applyAlignment="1">
      <alignment horizontal="left" vertical="center"/>
    </xf>
    <xf numFmtId="0" fontId="29" fillId="13" borderId="21" xfId="4" applyFont="1" applyFill="1" applyBorder="1" applyAlignment="1">
      <alignment horizontal="left" vertical="center"/>
    </xf>
    <xf numFmtId="0" fontId="30" fillId="2" borderId="11" xfId="4" applyFont="1" applyFill="1" applyBorder="1" applyAlignment="1">
      <alignment horizontal="center" vertical="center"/>
    </xf>
    <xf numFmtId="0" fontId="30" fillId="0" borderId="11" xfId="4" applyFont="1" applyBorder="1" applyAlignment="1">
      <alignment horizontal="center" vertical="center"/>
    </xf>
    <xf numFmtId="0" fontId="31" fillId="14" borderId="16" xfId="4" applyFont="1" applyFill="1" applyBorder="1" applyAlignment="1">
      <alignment horizontal="left" vertical="center" shrinkToFit="1"/>
    </xf>
    <xf numFmtId="0" fontId="31" fillId="14" borderId="6" xfId="4" applyFont="1" applyFill="1" applyBorder="1" applyAlignment="1">
      <alignment horizontal="left" vertical="center" shrinkToFit="1"/>
    </xf>
    <xf numFmtId="0" fontId="31" fillId="14" borderId="71" xfId="4" applyFont="1" applyFill="1" applyBorder="1" applyAlignment="1">
      <alignment horizontal="left" vertical="center" shrinkToFit="1"/>
    </xf>
    <xf numFmtId="0" fontId="31" fillId="0" borderId="11" xfId="4" applyFont="1" applyBorder="1" applyAlignment="1">
      <alignment horizontal="center" vertical="center" wrapText="1"/>
    </xf>
    <xf numFmtId="0" fontId="25" fillId="18" borderId="11" xfId="4" applyFont="1" applyFill="1" applyBorder="1" applyAlignment="1">
      <alignment horizontal="left" vertical="top"/>
    </xf>
    <xf numFmtId="0" fontId="4" fillId="0" borderId="0" xfId="4" applyAlignment="1">
      <alignment horizontal="center" vertical="center"/>
    </xf>
    <xf numFmtId="0" fontId="4" fillId="0" borderId="4" xfId="4" applyBorder="1" applyAlignment="1">
      <alignment horizontal="center" vertical="center"/>
    </xf>
    <xf numFmtId="184" fontId="25" fillId="13" borderId="0" xfId="4" applyNumberFormat="1" applyFont="1" applyFill="1" applyAlignment="1">
      <alignment horizontal="center" vertical="center" shrinkToFit="1"/>
    </xf>
    <xf numFmtId="0" fontId="29" fillId="0" borderId="16" xfId="4" applyFont="1" applyBorder="1">
      <alignment vertical="center"/>
    </xf>
    <xf numFmtId="0" fontId="29" fillId="0" borderId="6" xfId="4" applyFont="1" applyBorder="1">
      <alignment vertical="center"/>
    </xf>
    <xf numFmtId="0" fontId="29" fillId="0" borderId="71" xfId="4" applyFont="1" applyBorder="1">
      <alignment vertical="center"/>
    </xf>
    <xf numFmtId="0" fontId="29" fillId="13" borderId="1" xfId="4" applyFont="1" applyFill="1" applyBorder="1" applyAlignment="1">
      <alignment vertical="top"/>
    </xf>
    <xf numFmtId="0" fontId="29" fillId="13" borderId="2" xfId="4" applyFont="1" applyFill="1" applyBorder="1" applyAlignment="1">
      <alignment vertical="top"/>
    </xf>
    <xf numFmtId="0" fontId="29" fillId="0" borderId="2" xfId="4" applyFont="1" applyFill="1" applyBorder="1">
      <alignment vertical="center"/>
    </xf>
    <xf numFmtId="0" fontId="29" fillId="0" borderId="34" xfId="4" applyFont="1" applyFill="1" applyBorder="1">
      <alignment vertical="center"/>
    </xf>
    <xf numFmtId="0" fontId="29" fillId="13" borderId="4" xfId="4" applyFont="1" applyFill="1" applyBorder="1" applyAlignment="1">
      <alignment horizontal="center" vertical="center"/>
    </xf>
    <xf numFmtId="0" fontId="25" fillId="15" borderId="1" xfId="4" applyFont="1" applyFill="1" applyBorder="1" applyAlignment="1">
      <alignment horizontal="center" vertical="center"/>
    </xf>
    <xf numFmtId="0" fontId="25" fillId="15" borderId="34" xfId="4" applyFont="1" applyFill="1" applyBorder="1" applyAlignment="1">
      <alignment horizontal="center" vertical="center"/>
    </xf>
    <xf numFmtId="0" fontId="25" fillId="15" borderId="3" xfId="4" applyFont="1" applyFill="1" applyBorder="1" applyAlignment="1">
      <alignment horizontal="center" vertical="center"/>
    </xf>
    <xf numFmtId="0" fontId="25" fillId="15" borderId="21" xfId="4" applyFont="1" applyFill="1" applyBorder="1" applyAlignment="1">
      <alignment horizontal="center" vertical="center"/>
    </xf>
    <xf numFmtId="0" fontId="30" fillId="13" borderId="1" xfId="4" applyFont="1" applyFill="1" applyBorder="1" applyAlignment="1">
      <alignment horizontal="left" vertical="center"/>
    </xf>
    <xf numFmtId="0" fontId="30" fillId="13" borderId="2" xfId="4" applyFont="1" applyFill="1" applyBorder="1" applyAlignment="1">
      <alignment horizontal="left" vertical="center"/>
    </xf>
    <xf numFmtId="0" fontId="29" fillId="0" borderId="2" xfId="4" applyFont="1" applyFill="1" applyBorder="1" applyAlignment="1">
      <alignment horizontal="left" vertical="center"/>
    </xf>
    <xf numFmtId="0" fontId="29" fillId="0" borderId="34" xfId="4" applyFont="1" applyFill="1" applyBorder="1" applyAlignment="1">
      <alignment horizontal="left" vertical="center"/>
    </xf>
    <xf numFmtId="0" fontId="4" fillId="18" borderId="11" xfId="4" applyFill="1" applyBorder="1" applyAlignment="1">
      <alignment horizontal="left" vertical="top"/>
    </xf>
    <xf numFmtId="0" fontId="29" fillId="16" borderId="1" xfId="4" applyFont="1" applyFill="1" applyBorder="1" applyAlignment="1">
      <alignment horizontal="center" vertical="center"/>
    </xf>
    <xf numFmtId="0" fontId="29" fillId="16" borderId="34" xfId="4" applyFont="1" applyFill="1" applyBorder="1" applyAlignment="1">
      <alignment horizontal="center" vertical="center"/>
    </xf>
    <xf numFmtId="0" fontId="29" fillId="16" borderId="5" xfId="4" applyFont="1" applyFill="1" applyBorder="1" applyAlignment="1">
      <alignment horizontal="center" vertical="center"/>
    </xf>
    <xf numFmtId="0" fontId="29" fillId="16" borderId="33" xfId="4" applyFont="1" applyFill="1" applyBorder="1" applyAlignment="1">
      <alignment horizontal="center" vertical="center"/>
    </xf>
    <xf numFmtId="0" fontId="29" fillId="16" borderId="3" xfId="4" applyFont="1" applyFill="1" applyBorder="1" applyAlignment="1">
      <alignment horizontal="center" vertical="center"/>
    </xf>
    <xf numFmtId="0" fontId="29" fillId="16" borderId="21" xfId="4" applyFont="1" applyFill="1" applyBorder="1" applyAlignment="1">
      <alignment horizontal="center" vertical="center"/>
    </xf>
    <xf numFmtId="0" fontId="29" fillId="13" borderId="11" xfId="4" applyFont="1" applyFill="1" applyBorder="1" applyAlignment="1">
      <alignment horizontal="center" vertical="top"/>
    </xf>
    <xf numFmtId="0" fontId="29" fillId="16" borderId="16" xfId="4" applyFont="1" applyFill="1" applyBorder="1" applyAlignment="1">
      <alignment horizontal="center" vertical="center"/>
    </xf>
    <xf numFmtId="0" fontId="29" fillId="16" borderId="71" xfId="4" applyFont="1" applyFill="1" applyBorder="1" applyAlignment="1">
      <alignment horizontal="center" vertical="center"/>
    </xf>
    <xf numFmtId="0" fontId="29" fillId="15" borderId="25" xfId="4" applyFont="1" applyFill="1" applyBorder="1" applyAlignment="1">
      <alignment horizontal="center" vertical="center"/>
    </xf>
    <xf numFmtId="0" fontId="29" fillId="15" borderId="5" xfId="4" applyFont="1" applyFill="1" applyBorder="1" applyAlignment="1">
      <alignment horizontal="center" vertical="center"/>
    </xf>
    <xf numFmtId="0" fontId="29" fillId="15" borderId="33" xfId="4" applyFont="1" applyFill="1" applyBorder="1" applyAlignment="1">
      <alignment horizontal="center" vertical="center"/>
    </xf>
    <xf numFmtId="0" fontId="29" fillId="13" borderId="134" xfId="4" applyFont="1" applyFill="1" applyBorder="1" applyAlignment="1">
      <alignment horizontal="center" vertical="center"/>
    </xf>
    <xf numFmtId="0" fontId="29" fillId="13" borderId="177" xfId="4" applyFont="1" applyFill="1" applyBorder="1" applyAlignment="1">
      <alignment horizontal="center" vertical="center"/>
    </xf>
    <xf numFmtId="0" fontId="29" fillId="13" borderId="137" xfId="4" applyFont="1" applyFill="1" applyBorder="1" applyAlignment="1">
      <alignment horizontal="center" vertical="center"/>
    </xf>
    <xf numFmtId="0" fontId="29" fillId="13" borderId="178" xfId="4" applyFont="1" applyFill="1" applyBorder="1" applyAlignment="1">
      <alignment horizontal="center" vertical="center"/>
    </xf>
    <xf numFmtId="0" fontId="29" fillId="18" borderId="134" xfId="4" applyFont="1" applyFill="1" applyBorder="1" applyAlignment="1">
      <alignment horizontal="left" vertical="center"/>
    </xf>
    <xf numFmtId="0" fontId="29" fillId="18" borderId="135" xfId="4" applyFont="1" applyFill="1" applyBorder="1" applyAlignment="1">
      <alignment horizontal="left" vertical="center"/>
    </xf>
    <xf numFmtId="0" fontId="29" fillId="18" borderId="137" xfId="4" applyFont="1" applyFill="1" applyBorder="1" applyAlignment="1">
      <alignment horizontal="left" vertical="center"/>
    </xf>
    <xf numFmtId="0" fontId="29" fillId="18" borderId="138" xfId="4" applyFont="1" applyFill="1" applyBorder="1" applyAlignment="1">
      <alignment horizontal="left" vertical="center"/>
    </xf>
    <xf numFmtId="0" fontId="29" fillId="18" borderId="131" xfId="4" applyFont="1" applyFill="1" applyBorder="1" applyAlignment="1">
      <alignment horizontal="left" vertical="center"/>
    </xf>
    <xf numFmtId="0" fontId="29" fillId="18" borderId="132" xfId="4" applyFont="1" applyFill="1" applyBorder="1" applyAlignment="1">
      <alignment horizontal="left" vertical="center"/>
    </xf>
    <xf numFmtId="0" fontId="30" fillId="15" borderId="16" xfId="4" applyFont="1" applyFill="1" applyBorder="1" applyAlignment="1">
      <alignment horizontal="center" vertical="top"/>
    </xf>
    <xf numFmtId="0" fontId="30" fillId="15" borderId="71" xfId="4" applyFont="1" applyFill="1" applyBorder="1" applyAlignment="1">
      <alignment horizontal="center" vertical="top"/>
    </xf>
    <xf numFmtId="0" fontId="25" fillId="13" borderId="16" xfId="4" applyFont="1" applyFill="1" applyBorder="1">
      <alignment vertical="center"/>
    </xf>
    <xf numFmtId="0" fontId="25" fillId="13" borderId="6" xfId="4" applyFont="1" applyFill="1" applyBorder="1">
      <alignment vertical="center"/>
    </xf>
    <xf numFmtId="0" fontId="25" fillId="13" borderId="162" xfId="4" applyFont="1" applyFill="1" applyBorder="1">
      <alignment vertical="center"/>
    </xf>
    <xf numFmtId="56" fontId="25" fillId="13" borderId="16" xfId="4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25" fillId="13" borderId="6" xfId="4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7" fillId="18" borderId="0" xfId="0" applyFont="1" applyFill="1" applyAlignment="1">
      <alignment horizontal="center" vertical="center"/>
    </xf>
    <xf numFmtId="0" fontId="0" fillId="0" borderId="7" xfId="0" applyBorder="1" applyAlignment="1">
      <alignment horizontal="left" vertical="center"/>
    </xf>
    <xf numFmtId="184" fontId="0" fillId="0" borderId="0" xfId="0" applyNumberFormat="1" applyAlignment="1">
      <alignment horizontal="center" vertical="center"/>
    </xf>
    <xf numFmtId="0" fontId="0" fillId="14" borderId="173" xfId="0" applyFill="1" applyBorder="1" applyAlignment="1">
      <alignment horizontal="center" vertical="center" textRotation="255"/>
    </xf>
    <xf numFmtId="0" fontId="0" fillId="14" borderId="174" xfId="0" applyFill="1" applyBorder="1" applyAlignment="1">
      <alignment horizontal="center" vertical="center" textRotation="255"/>
    </xf>
    <xf numFmtId="0" fontId="0" fillId="14" borderId="175" xfId="0" applyFill="1" applyBorder="1" applyAlignment="1">
      <alignment horizontal="center" vertical="center" textRotation="255"/>
    </xf>
    <xf numFmtId="0" fontId="0" fillId="0" borderId="119" xfId="0" applyBorder="1" applyAlignment="1">
      <alignment horizontal="left" vertical="center"/>
    </xf>
    <xf numFmtId="0" fontId="0" fillId="14" borderId="119" xfId="0" applyFill="1" applyBorder="1" applyAlignment="1">
      <alignment horizontal="center" vertical="center"/>
    </xf>
    <xf numFmtId="0" fontId="0" fillId="14" borderId="150" xfId="0" applyFill="1" applyBorder="1" applyAlignment="1">
      <alignment horizontal="center" vertical="center"/>
    </xf>
    <xf numFmtId="0" fontId="0" fillId="14" borderId="154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51" fillId="14" borderId="174" xfId="0" applyFont="1" applyFill="1" applyBorder="1" applyAlignment="1">
      <alignment horizontal="center" vertical="center" textRotation="255"/>
    </xf>
    <xf numFmtId="182" fontId="31" fillId="18" borderId="11" xfId="0" applyNumberFormat="1" applyFont="1" applyFill="1" applyBorder="1" applyAlignment="1">
      <alignment horizontal="center" vertical="center"/>
    </xf>
    <xf numFmtId="0" fontId="52" fillId="14" borderId="11" xfId="0" applyFont="1" applyFill="1" applyBorder="1" applyAlignment="1">
      <alignment horizontal="center" vertical="center"/>
    </xf>
    <xf numFmtId="0" fontId="31" fillId="14" borderId="11" xfId="0" applyFont="1" applyFill="1" applyBorder="1" applyAlignment="1">
      <alignment horizontal="center" vertical="center"/>
    </xf>
    <xf numFmtId="182" fontId="0" fillId="18" borderId="11" xfId="0" applyNumberFormat="1" applyFill="1" applyBorder="1" applyAlignment="1">
      <alignment horizontal="center" vertical="center"/>
    </xf>
    <xf numFmtId="182" fontId="0" fillId="18" borderId="81" xfId="0" applyNumberFormat="1" applyFill="1" applyBorder="1" applyAlignment="1">
      <alignment horizontal="center" vertical="center"/>
    </xf>
    <xf numFmtId="0" fontId="0" fillId="14" borderId="154" xfId="0" applyFill="1" applyBorder="1" applyAlignment="1">
      <alignment horizontal="center" vertical="center" wrapText="1"/>
    </xf>
    <xf numFmtId="0" fontId="0" fillId="14" borderId="11" xfId="0" applyFill="1" applyBorder="1" applyAlignment="1">
      <alignment horizontal="center" vertical="center" wrapText="1"/>
    </xf>
    <xf numFmtId="0" fontId="0" fillId="18" borderId="11" xfId="0" applyFill="1" applyBorder="1" applyAlignment="1">
      <alignment horizontal="left" vertical="center" wrapText="1"/>
    </xf>
    <xf numFmtId="0" fontId="0" fillId="18" borderId="81" xfId="0" applyFill="1" applyBorder="1" applyAlignment="1">
      <alignment horizontal="left" vertical="center" wrapText="1"/>
    </xf>
    <xf numFmtId="0" fontId="0" fillId="0" borderId="81" xfId="0" applyBorder="1" applyAlignment="1">
      <alignment horizontal="left" vertical="center"/>
    </xf>
    <xf numFmtId="0" fontId="0" fillId="18" borderId="154" xfId="0" applyFill="1" applyBorder="1" applyAlignment="1">
      <alignment horizontal="left" vertical="top" wrapText="1"/>
    </xf>
    <xf numFmtId="0" fontId="0" fillId="18" borderId="11" xfId="0" applyFill="1" applyBorder="1" applyAlignment="1">
      <alignment horizontal="left" vertical="top" wrapText="1"/>
    </xf>
    <xf numFmtId="0" fontId="0" fillId="18" borderId="81" xfId="0" applyFill="1" applyBorder="1" applyAlignment="1">
      <alignment horizontal="left" vertical="top" wrapText="1"/>
    </xf>
    <xf numFmtId="0" fontId="0" fillId="14" borderId="146" xfId="0" applyFill="1" applyBorder="1" applyAlignment="1">
      <alignment horizontal="center" vertical="center"/>
    </xf>
    <xf numFmtId="0" fontId="0" fillId="14" borderId="34" xfId="0" applyFill="1" applyBorder="1" applyAlignment="1">
      <alignment horizontal="center" vertical="center"/>
    </xf>
    <xf numFmtId="0" fontId="0" fillId="14" borderId="145" xfId="0" applyFill="1" applyBorder="1" applyAlignment="1">
      <alignment horizontal="center" vertical="center"/>
    </xf>
    <xf numFmtId="0" fontId="0" fillId="14" borderId="21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14" borderId="58" xfId="0" applyFill="1" applyBorder="1" applyAlignment="1">
      <alignment horizontal="center" vertical="center"/>
    </xf>
    <xf numFmtId="0" fontId="0" fillId="14" borderId="33" xfId="0" applyFill="1" applyBorder="1" applyAlignment="1">
      <alignment horizontal="center" vertical="center"/>
    </xf>
    <xf numFmtId="0" fontId="0" fillId="18" borderId="16" xfId="0" applyFill="1" applyBorder="1" applyAlignment="1">
      <alignment horizontal="left" vertical="center"/>
    </xf>
    <xf numFmtId="0" fontId="0" fillId="18" borderId="6" xfId="0" applyFill="1" applyBorder="1" applyAlignment="1">
      <alignment horizontal="left" vertical="center"/>
    </xf>
    <xf numFmtId="0" fontId="0" fillId="18" borderId="10" xfId="0" applyFill="1" applyBorder="1" applyAlignment="1">
      <alignment horizontal="left" vertical="center"/>
    </xf>
    <xf numFmtId="0" fontId="0" fillId="18" borderId="16" xfId="0" applyFill="1" applyBorder="1" applyAlignment="1">
      <alignment horizontal="center" vertical="center"/>
    </xf>
    <xf numFmtId="0" fontId="0" fillId="18" borderId="6" xfId="0" applyFill="1" applyBorder="1" applyAlignment="1">
      <alignment horizontal="center" vertical="center"/>
    </xf>
    <xf numFmtId="0" fontId="0" fillId="18" borderId="10" xfId="0" applyFill="1" applyBorder="1" applyAlignment="1">
      <alignment horizontal="center" vertical="center"/>
    </xf>
    <xf numFmtId="0" fontId="0" fillId="14" borderId="11" xfId="0" applyFill="1" applyBorder="1" applyAlignment="1">
      <alignment horizontal="center" vertical="center"/>
    </xf>
    <xf numFmtId="0" fontId="0" fillId="14" borderId="146" xfId="0" applyFill="1" applyBorder="1" applyAlignment="1">
      <alignment horizontal="center" vertical="center" wrapText="1"/>
    </xf>
    <xf numFmtId="0" fontId="0" fillId="14" borderId="34" xfId="0" applyFill="1" applyBorder="1" applyAlignment="1">
      <alignment horizontal="center" vertical="center" wrapText="1"/>
    </xf>
    <xf numFmtId="0" fontId="0" fillId="14" borderId="145" xfId="0" applyFill="1" applyBorder="1" applyAlignment="1">
      <alignment horizontal="center" vertical="center" wrapText="1"/>
    </xf>
    <xf numFmtId="0" fontId="0" fillId="14" borderId="21" xfId="0" applyFill="1" applyBorder="1" applyAlignment="1">
      <alignment horizontal="center" vertical="center" wrapText="1"/>
    </xf>
    <xf numFmtId="0" fontId="0" fillId="14" borderId="151" xfId="0" applyFill="1" applyBorder="1" applyAlignment="1">
      <alignment horizontal="center" vertical="center"/>
    </xf>
    <xf numFmtId="0" fontId="0" fillId="14" borderId="152" xfId="0" applyFill="1" applyBorder="1" applyAlignment="1">
      <alignment horizontal="center" vertical="center"/>
    </xf>
    <xf numFmtId="0" fontId="0" fillId="18" borderId="152" xfId="0" applyFill="1" applyBorder="1" applyAlignment="1">
      <alignment horizontal="left" vertical="center"/>
    </xf>
    <xf numFmtId="0" fontId="0" fillId="18" borderId="153" xfId="0" applyFill="1" applyBorder="1" applyAlignment="1">
      <alignment horizontal="left" vertical="center"/>
    </xf>
    <xf numFmtId="0" fontId="0" fillId="0" borderId="11" xfId="0" applyBorder="1" applyAlignment="1">
      <alignment horizontal="center" vertical="top" wrapText="1"/>
    </xf>
    <xf numFmtId="0" fontId="0" fillId="0" borderId="81" xfId="0" applyBorder="1" applyAlignment="1">
      <alignment horizontal="center" vertical="top" wrapText="1"/>
    </xf>
    <xf numFmtId="0" fontId="29" fillId="0" borderId="53" xfId="0" applyFont="1" applyBorder="1" applyAlignment="1">
      <alignment horizontal="right" vertical="center" wrapText="1"/>
    </xf>
    <xf numFmtId="0" fontId="27" fillId="0" borderId="0" xfId="0" applyFont="1" applyAlignment="1">
      <alignment horizontal="center" vertical="center"/>
    </xf>
    <xf numFmtId="0" fontId="53" fillId="14" borderId="57" xfId="0" applyFont="1" applyFill="1" applyBorder="1" applyAlignment="1">
      <alignment horizontal="center" vertical="center" wrapText="1"/>
    </xf>
    <xf numFmtId="0" fontId="53" fillId="14" borderId="53" xfId="0" applyFont="1" applyFill="1" applyBorder="1" applyAlignment="1">
      <alignment horizontal="center" vertical="center" wrapText="1"/>
    </xf>
    <xf numFmtId="0" fontId="53" fillId="14" borderId="54" xfId="0" applyFont="1" applyFill="1" applyBorder="1" applyAlignment="1">
      <alignment horizontal="center" vertical="center" wrapText="1"/>
    </xf>
    <xf numFmtId="0" fontId="53" fillId="14" borderId="58" xfId="0" applyFont="1" applyFill="1" applyBorder="1" applyAlignment="1">
      <alignment horizontal="center" vertical="center" wrapText="1"/>
    </xf>
    <xf numFmtId="0" fontId="53" fillId="14" borderId="0" xfId="0" applyFont="1" applyFill="1" applyAlignment="1">
      <alignment horizontal="center" vertical="center" wrapText="1"/>
    </xf>
    <xf numFmtId="0" fontId="53" fillId="14" borderId="8" xfId="0" applyFont="1" applyFill="1" applyBorder="1" applyAlignment="1">
      <alignment horizontal="center" vertical="center" wrapText="1"/>
    </xf>
    <xf numFmtId="0" fontId="53" fillId="14" borderId="59" xfId="0" applyFont="1" applyFill="1" applyBorder="1" applyAlignment="1">
      <alignment horizontal="center" vertical="center" wrapText="1"/>
    </xf>
    <xf numFmtId="0" fontId="53" fillId="14" borderId="7" xfId="0" applyFont="1" applyFill="1" applyBorder="1" applyAlignment="1">
      <alignment horizontal="center" vertical="center" wrapText="1"/>
    </xf>
    <xf numFmtId="0" fontId="53" fillId="14" borderId="12" xfId="0" applyFont="1" applyFill="1" applyBorder="1" applyAlignment="1">
      <alignment horizontal="center" vertical="center" wrapText="1"/>
    </xf>
    <xf numFmtId="0" fontId="0" fillId="18" borderId="146" xfId="0" applyFill="1" applyBorder="1" applyAlignment="1">
      <alignment horizontal="left" vertical="top" wrapText="1"/>
    </xf>
    <xf numFmtId="0" fontId="0" fillId="18" borderId="2" xfId="0" applyFill="1" applyBorder="1" applyAlignment="1">
      <alignment horizontal="left" vertical="top" wrapText="1"/>
    </xf>
    <xf numFmtId="0" fontId="0" fillId="18" borderId="9" xfId="0" applyFill="1" applyBorder="1" applyAlignment="1">
      <alignment horizontal="left" vertical="top" wrapText="1"/>
    </xf>
    <xf numFmtId="0" fontId="0" fillId="18" borderId="58" xfId="0" applyFill="1" applyBorder="1" applyAlignment="1">
      <alignment horizontal="left" vertical="top" wrapText="1"/>
    </xf>
    <xf numFmtId="0" fontId="0" fillId="18" borderId="0" xfId="0" applyFill="1" applyAlignment="1">
      <alignment horizontal="left" vertical="top" wrapText="1"/>
    </xf>
    <xf numFmtId="0" fontId="0" fillId="18" borderId="8" xfId="0" applyFill="1" applyBorder="1" applyAlignment="1">
      <alignment horizontal="left" vertical="top" wrapText="1"/>
    </xf>
    <xf numFmtId="0" fontId="0" fillId="18" borderId="59" xfId="0" applyFill="1" applyBorder="1" applyAlignment="1">
      <alignment horizontal="left" vertical="top" wrapText="1"/>
    </xf>
    <xf numFmtId="0" fontId="0" fillId="18" borderId="7" xfId="0" applyFill="1" applyBorder="1" applyAlignment="1">
      <alignment horizontal="left" vertical="top" wrapText="1"/>
    </xf>
    <xf numFmtId="0" fontId="0" fillId="18" borderId="12" xfId="0" applyFill="1" applyBorder="1" applyAlignment="1">
      <alignment horizontal="left" vertical="top" wrapText="1"/>
    </xf>
    <xf numFmtId="0" fontId="25" fillId="14" borderId="11" xfId="0" applyFont="1" applyFill="1" applyBorder="1" applyAlignment="1">
      <alignment horizontal="center" vertical="center" wrapText="1"/>
    </xf>
    <xf numFmtId="0" fontId="25" fillId="14" borderId="154" xfId="0" applyFont="1" applyFill="1" applyBorder="1" applyAlignment="1">
      <alignment horizontal="center" vertical="center" wrapText="1"/>
    </xf>
    <xf numFmtId="0" fontId="53" fillId="14" borderId="154" xfId="0" applyFont="1" applyFill="1" applyBorder="1" applyAlignment="1">
      <alignment horizontal="center" vertical="center" wrapText="1"/>
    </xf>
    <xf numFmtId="0" fontId="29" fillId="14" borderId="11" xfId="0" applyFont="1" applyFill="1" applyBorder="1" applyAlignment="1">
      <alignment horizontal="center" vertical="center" wrapText="1"/>
    </xf>
    <xf numFmtId="0" fontId="29" fillId="14" borderId="15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top" wrapText="1"/>
    </xf>
    <xf numFmtId="0" fontId="0" fillId="0" borderId="81" xfId="0" applyBorder="1" applyAlignment="1">
      <alignment horizontal="left" vertical="top" wrapText="1"/>
    </xf>
    <xf numFmtId="0" fontId="29" fillId="14" borderId="93" xfId="0" applyFont="1" applyFill="1" applyBorder="1" applyAlignment="1">
      <alignment horizontal="center" vertical="center" wrapText="1"/>
    </xf>
    <xf numFmtId="0" fontId="29" fillId="14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  <xf numFmtId="0" fontId="0" fillId="0" borderId="158" xfId="0" applyBorder="1" applyAlignment="1">
      <alignment horizontal="left" vertical="top" wrapText="1"/>
    </xf>
    <xf numFmtId="0" fontId="25" fillId="14" borderId="174" xfId="0" applyFont="1" applyFill="1" applyBorder="1" applyAlignment="1">
      <alignment horizontal="center" vertical="center" textRotation="255"/>
    </xf>
    <xf numFmtId="0" fontId="0" fillId="14" borderId="149" xfId="0" applyFill="1" applyBorder="1" applyAlignment="1">
      <alignment horizontal="center" vertical="center" wrapText="1"/>
    </xf>
    <xf numFmtId="0" fontId="25" fillId="14" borderId="119" xfId="0" applyFont="1" applyFill="1" applyBorder="1" applyAlignment="1">
      <alignment horizontal="center" vertical="center" wrapText="1"/>
    </xf>
    <xf numFmtId="0" fontId="0" fillId="18" borderId="119" xfId="0" applyFill="1" applyBorder="1" applyAlignment="1">
      <alignment horizontal="left" vertical="top" wrapText="1"/>
    </xf>
    <xf numFmtId="0" fontId="0" fillId="18" borderId="150" xfId="0" applyFill="1" applyBorder="1" applyAlignment="1">
      <alignment horizontal="left" vertical="top" wrapText="1"/>
    </xf>
    <xf numFmtId="0" fontId="25" fillId="14" borderId="11" xfId="0" applyFont="1" applyFill="1" applyBorder="1" applyAlignment="1">
      <alignment horizontal="center" vertical="center"/>
    </xf>
    <xf numFmtId="0" fontId="25" fillId="14" borderId="154" xfId="0" applyFont="1" applyFill="1" applyBorder="1" applyAlignment="1">
      <alignment horizontal="center" vertical="center"/>
    </xf>
  </cellXfs>
  <cellStyles count="5">
    <cellStyle name="標準" xfId="0" builtinId="0"/>
    <cellStyle name="標準 2" xfId="2" xr:uid="{00000000-0005-0000-0000-000001000000}"/>
    <cellStyle name="標準 3" xfId="3" xr:uid="{00000000-0005-0000-0000-000002000000}"/>
    <cellStyle name="標準 4" xfId="4" xr:uid="{00000000-0005-0000-0000-000003000000}"/>
    <cellStyle name="標準_訪問介護計画書" xfId="1" xr:uid="{00000000-0005-0000-0000-000004000000}"/>
  </cellStyles>
  <dxfs count="0"/>
  <tableStyles count="0" defaultTableStyle="TableStyleMedium9" defaultPivotStyle="PivotStyleLight16"/>
  <colors>
    <mruColors>
      <color rgb="FFFFFF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externalLink" Target="externalLinks/externalLink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83941348945623"/>
          <c:y val="0.18738160169003265"/>
          <c:w val="0.51576850561977838"/>
          <c:h val="0.66420946162217553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シート1!$AU$40:$AU$49</c:f>
              <c:strCache>
                <c:ptCount val="10"/>
                <c:pt idx="0">
                  <c:v>①周囲環境人</c:v>
                </c:pt>
                <c:pt idx="1">
                  <c:v>②周囲環境地</c:v>
                </c:pt>
                <c:pt idx="2">
                  <c:v>③疾患</c:v>
                </c:pt>
                <c:pt idx="3">
                  <c:v>④病態身体</c:v>
                </c:pt>
                <c:pt idx="4">
                  <c:v>⑤病態精神</c:v>
                </c:pt>
                <c:pt idx="5">
                  <c:v>⑥介護形態</c:v>
                </c:pt>
                <c:pt idx="6">
                  <c:v>⑦介護対策</c:v>
                </c:pt>
                <c:pt idx="7">
                  <c:v>⑧治療管理</c:v>
                </c:pt>
                <c:pt idx="8">
                  <c:v>⑨医療連携</c:v>
                </c:pt>
                <c:pt idx="9">
                  <c:v>⑩医介連携</c:v>
                </c:pt>
              </c:strCache>
            </c:strRef>
          </c:cat>
          <c:val>
            <c:numRef>
              <c:f>シート1!$AW$40:$AW$49</c:f>
              <c:numCache>
                <c:formatCode>0_ </c:formatCode>
                <c:ptCount val="10"/>
                <c:pt idx="0">
                  <c:v>1.6666666666666665</c:v>
                </c:pt>
                <c:pt idx="1">
                  <c:v>1.6666666666666665</c:v>
                </c:pt>
                <c:pt idx="2">
                  <c:v>10</c:v>
                </c:pt>
                <c:pt idx="3">
                  <c:v>10.909090909090908</c:v>
                </c:pt>
                <c:pt idx="4">
                  <c:v>11.111111111111111</c:v>
                </c:pt>
                <c:pt idx="5">
                  <c:v>0</c:v>
                </c:pt>
                <c:pt idx="6">
                  <c:v>4.166666666666667</c:v>
                </c:pt>
                <c:pt idx="7">
                  <c:v>9.0909090909090899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5F-402D-B063-5C0DF4354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481736"/>
        <c:axId val="266482128"/>
      </c:radarChart>
      <c:catAx>
        <c:axId val="266481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6482128"/>
        <c:crosses val="autoZero"/>
        <c:auto val="1"/>
        <c:lblAlgn val="ctr"/>
        <c:lblOffset val="100"/>
        <c:noMultiLvlLbl val="0"/>
      </c:catAx>
      <c:valAx>
        <c:axId val="26648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inorGridlines>
        <c:numFmt formatCode="0_ " sourceLinked="1"/>
        <c:majorTickMark val="out"/>
        <c:minorTickMark val="none"/>
        <c:tickLblPos val="nextTo"/>
        <c:spPr>
          <a:solidFill>
            <a:schemeClr val="bg1"/>
          </a:solidFill>
          <a:ln w="15875">
            <a:solidFill>
              <a:schemeClr val="tx2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648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fmlaLink="$AU$23" lockText="1" noThreeD="1"/>
</file>

<file path=xl/ctrlProps/ctrlProp105.xml><?xml version="1.0" encoding="utf-8"?>
<formControlPr xmlns="http://schemas.microsoft.com/office/spreadsheetml/2009/9/main" objectType="CheckBox" fmlaLink="$AU$24" lockText="1" noThreeD="1"/>
</file>

<file path=xl/ctrlProps/ctrlProp106.xml><?xml version="1.0" encoding="utf-8"?>
<formControlPr xmlns="http://schemas.microsoft.com/office/spreadsheetml/2009/9/main" objectType="CheckBox" fmlaLink="$AU$29" lockText="1" noThreeD="1"/>
</file>

<file path=xl/ctrlProps/ctrlProp107.xml><?xml version="1.0" encoding="utf-8"?>
<formControlPr xmlns="http://schemas.microsoft.com/office/spreadsheetml/2009/9/main" objectType="CheckBox" fmlaLink="$AU$25" lockText="1" noThreeD="1"/>
</file>

<file path=xl/ctrlProps/ctrlProp108.xml><?xml version="1.0" encoding="utf-8"?>
<formControlPr xmlns="http://schemas.microsoft.com/office/spreadsheetml/2009/9/main" objectType="CheckBox" fmlaLink="$AU$25" lockText="1" noThreeD="1"/>
</file>

<file path=xl/ctrlProps/ctrlProp109.xml><?xml version="1.0" encoding="utf-8"?>
<formControlPr xmlns="http://schemas.microsoft.com/office/spreadsheetml/2009/9/main" objectType="CheckBox" fmlaLink="$AU$26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fmlaLink="$AU$27" lockText="1" noThreeD="1"/>
</file>

<file path=xl/ctrlProps/ctrlProp111.xml><?xml version="1.0" encoding="utf-8"?>
<formControlPr xmlns="http://schemas.microsoft.com/office/spreadsheetml/2009/9/main" objectType="CheckBox" fmlaLink="$AU$28" lockText="1" noThreeD="1"/>
</file>

<file path=xl/ctrlProps/ctrlProp112.xml><?xml version="1.0" encoding="utf-8"?>
<formControlPr xmlns="http://schemas.microsoft.com/office/spreadsheetml/2009/9/main" objectType="CheckBox" fmlaLink="$AU$30" lockText="1" noThreeD="1"/>
</file>

<file path=xl/ctrlProps/ctrlProp113.xml><?xml version="1.0" encoding="utf-8"?>
<formControlPr xmlns="http://schemas.microsoft.com/office/spreadsheetml/2009/9/main" objectType="CheckBox" fmlaLink="$AU$31" lockText="1" noThreeD="1"/>
</file>

<file path=xl/ctrlProps/ctrlProp114.xml><?xml version="1.0" encoding="utf-8"?>
<formControlPr xmlns="http://schemas.microsoft.com/office/spreadsheetml/2009/9/main" objectType="CheckBox" fmlaLink="$AU$32" lockText="1" noThreeD="1"/>
</file>

<file path=xl/ctrlProps/ctrlProp115.xml><?xml version="1.0" encoding="utf-8"?>
<formControlPr xmlns="http://schemas.microsoft.com/office/spreadsheetml/2009/9/main" objectType="CheckBox" fmlaLink="$AU$33" lockText="1" noThreeD="1"/>
</file>

<file path=xl/ctrlProps/ctrlProp116.xml><?xml version="1.0" encoding="utf-8"?>
<formControlPr xmlns="http://schemas.microsoft.com/office/spreadsheetml/2009/9/main" objectType="CheckBox" fmlaLink="$AU$34" lockText="1" noThreeD="1"/>
</file>

<file path=xl/ctrlProps/ctrlProp117.xml><?xml version="1.0" encoding="utf-8"?>
<formControlPr xmlns="http://schemas.microsoft.com/office/spreadsheetml/2009/9/main" objectType="CheckBox" fmlaLink="$AU$36" lockText="1" noThreeD="1"/>
</file>

<file path=xl/ctrlProps/ctrlProp118.xml><?xml version="1.0" encoding="utf-8"?>
<formControlPr xmlns="http://schemas.microsoft.com/office/spreadsheetml/2009/9/main" objectType="CheckBox" fmlaLink="$AU$35" lockText="1" noThreeD="1"/>
</file>

<file path=xl/ctrlProps/ctrlProp119.xml><?xml version="1.0" encoding="utf-8"?>
<formControlPr xmlns="http://schemas.microsoft.com/office/spreadsheetml/2009/9/main" objectType="CheckBox" fmlaLink="$AU$37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fmlaLink="$AU$38" lockText="1" noThreeD="1"/>
</file>

<file path=xl/ctrlProps/ctrlProp121.xml><?xml version="1.0" encoding="utf-8"?>
<formControlPr xmlns="http://schemas.microsoft.com/office/spreadsheetml/2009/9/main" objectType="CheckBox" fmlaLink="$AU$39" lockText="1" noThreeD="1"/>
</file>

<file path=xl/ctrlProps/ctrlProp122.xml><?xml version="1.0" encoding="utf-8"?>
<formControlPr xmlns="http://schemas.microsoft.com/office/spreadsheetml/2009/9/main" objectType="CheckBox" fmlaLink="$AU$40" lockText="1" noThreeD="1"/>
</file>

<file path=xl/ctrlProps/ctrlProp123.xml><?xml version="1.0" encoding="utf-8"?>
<formControlPr xmlns="http://schemas.microsoft.com/office/spreadsheetml/2009/9/main" objectType="CheckBox" fmlaLink="$AU$41" lockText="1" noThreeD="1"/>
</file>

<file path=xl/ctrlProps/ctrlProp124.xml><?xml version="1.0" encoding="utf-8"?>
<formControlPr xmlns="http://schemas.microsoft.com/office/spreadsheetml/2009/9/main" objectType="CheckBox" fmlaLink="$AU$42" lockText="1" noThreeD="1"/>
</file>

<file path=xl/ctrlProps/ctrlProp125.xml><?xml version="1.0" encoding="utf-8"?>
<formControlPr xmlns="http://schemas.microsoft.com/office/spreadsheetml/2009/9/main" objectType="CheckBox" fmlaLink="$AU$43" lockText="1" noThreeD="1"/>
</file>

<file path=xl/ctrlProps/ctrlProp126.xml><?xml version="1.0" encoding="utf-8"?>
<formControlPr xmlns="http://schemas.microsoft.com/office/spreadsheetml/2009/9/main" objectType="CheckBox" fmlaLink="$AU$45" lockText="1" noThreeD="1"/>
</file>

<file path=xl/ctrlProps/ctrlProp127.xml><?xml version="1.0" encoding="utf-8"?>
<formControlPr xmlns="http://schemas.microsoft.com/office/spreadsheetml/2009/9/main" objectType="CheckBox" fmlaLink="$AU$44" lockText="1" noThreeD="1"/>
</file>

<file path=xl/ctrlProps/ctrlProp128.xml><?xml version="1.0" encoding="utf-8"?>
<formControlPr xmlns="http://schemas.microsoft.com/office/spreadsheetml/2009/9/main" objectType="CheckBox" fmlaLink="$AU$46" lockText="1" noThreeD="1"/>
</file>

<file path=xl/ctrlProps/ctrlProp129.xml><?xml version="1.0" encoding="utf-8"?>
<formControlPr xmlns="http://schemas.microsoft.com/office/spreadsheetml/2009/9/main" objectType="CheckBox" fmlaLink="$AU$47" lockText="1" noThreeD="1"/>
</file>

<file path=xl/ctrlProps/ctrlProp13.xml><?xml version="1.0" encoding="utf-8"?>
<formControlPr xmlns="http://schemas.microsoft.com/office/spreadsheetml/2009/9/main" objectType="CheckBox" fmlaLink="$AY$18" lockText="1" noThreeD="1"/>
</file>

<file path=xl/ctrlProps/ctrlProp130.xml><?xml version="1.0" encoding="utf-8"?>
<formControlPr xmlns="http://schemas.microsoft.com/office/spreadsheetml/2009/9/main" objectType="CheckBox" fmlaLink="$AZ$63" lockText="1" noThreeD="1"/>
</file>

<file path=xl/ctrlProps/ctrlProp131.xml><?xml version="1.0" encoding="utf-8"?>
<formControlPr xmlns="http://schemas.microsoft.com/office/spreadsheetml/2009/9/main" objectType="CheckBox" fmlaLink="$AU$53" lockText="1" noThreeD="1"/>
</file>

<file path=xl/ctrlProps/ctrlProp132.xml><?xml version="1.0" encoding="utf-8"?>
<formControlPr xmlns="http://schemas.microsoft.com/office/spreadsheetml/2009/9/main" objectType="CheckBox" fmlaLink="$AU$52" lockText="1" noThreeD="1"/>
</file>

<file path=xl/ctrlProps/ctrlProp133.xml><?xml version="1.0" encoding="utf-8"?>
<formControlPr xmlns="http://schemas.microsoft.com/office/spreadsheetml/2009/9/main" objectType="CheckBox" fmlaLink="$AU$49" lockText="1" noThreeD="1"/>
</file>

<file path=xl/ctrlProps/ctrlProp134.xml><?xml version="1.0" encoding="utf-8"?>
<formControlPr xmlns="http://schemas.microsoft.com/office/spreadsheetml/2009/9/main" objectType="CheckBox" fmlaLink="$AU$50" lockText="1" noThreeD="1"/>
</file>

<file path=xl/ctrlProps/ctrlProp135.xml><?xml version="1.0" encoding="utf-8"?>
<formControlPr xmlns="http://schemas.microsoft.com/office/spreadsheetml/2009/9/main" objectType="CheckBox" fmlaLink="$AU$48" lockText="1" noThreeD="1"/>
</file>

<file path=xl/ctrlProps/ctrlProp136.xml><?xml version="1.0" encoding="utf-8"?>
<formControlPr xmlns="http://schemas.microsoft.com/office/spreadsheetml/2009/9/main" objectType="CheckBox" fmlaLink="$AU$51" lockText="1" noThreeD="1"/>
</file>

<file path=xl/ctrlProps/ctrlProp137.xml><?xml version="1.0" encoding="utf-8"?>
<formControlPr xmlns="http://schemas.microsoft.com/office/spreadsheetml/2009/9/main" objectType="CheckBox" fmlaLink="$AU$54" lockText="1" noThreeD="1"/>
</file>

<file path=xl/ctrlProps/ctrlProp138.xml><?xml version="1.0" encoding="utf-8"?>
<formControlPr xmlns="http://schemas.microsoft.com/office/spreadsheetml/2009/9/main" objectType="CheckBox" fmlaLink="$AU$55" lockText="1" noThreeD="1"/>
</file>

<file path=xl/ctrlProps/ctrlProp139.xml><?xml version="1.0" encoding="utf-8"?>
<formControlPr xmlns="http://schemas.microsoft.com/office/spreadsheetml/2009/9/main" objectType="CheckBox" fmlaLink="$AU$56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fmlaLink="$AU$57" lockText="1" noThreeD="1"/>
</file>

<file path=xl/ctrlProps/ctrlProp141.xml><?xml version="1.0" encoding="utf-8"?>
<formControlPr xmlns="http://schemas.microsoft.com/office/spreadsheetml/2009/9/main" objectType="CheckBox" fmlaLink="$AZ$23" lockText="1" noThreeD="1"/>
</file>

<file path=xl/ctrlProps/ctrlProp142.xml><?xml version="1.0" encoding="utf-8"?>
<formControlPr xmlns="http://schemas.microsoft.com/office/spreadsheetml/2009/9/main" objectType="CheckBox" fmlaLink="$AZ$24" lockText="1" noThreeD="1"/>
</file>

<file path=xl/ctrlProps/ctrlProp143.xml><?xml version="1.0" encoding="utf-8"?>
<formControlPr xmlns="http://schemas.microsoft.com/office/spreadsheetml/2009/9/main" objectType="CheckBox" fmlaLink="$AZ$25" lockText="1" noThreeD="1"/>
</file>

<file path=xl/ctrlProps/ctrlProp144.xml><?xml version="1.0" encoding="utf-8"?>
<formControlPr xmlns="http://schemas.microsoft.com/office/spreadsheetml/2009/9/main" objectType="CheckBox" fmlaLink="$AZ$26" lockText="1" noThreeD="1"/>
</file>

<file path=xl/ctrlProps/ctrlProp145.xml><?xml version="1.0" encoding="utf-8"?>
<formControlPr xmlns="http://schemas.microsoft.com/office/spreadsheetml/2009/9/main" objectType="CheckBox" fmlaLink="$AZ$27" lockText="1" noThreeD="1"/>
</file>

<file path=xl/ctrlProps/ctrlProp146.xml><?xml version="1.0" encoding="utf-8"?>
<formControlPr xmlns="http://schemas.microsoft.com/office/spreadsheetml/2009/9/main" objectType="CheckBox" fmlaLink="$AZ$28" lockText="1" noThreeD="1"/>
</file>

<file path=xl/ctrlProps/ctrlProp147.xml><?xml version="1.0" encoding="utf-8"?>
<formControlPr xmlns="http://schemas.microsoft.com/office/spreadsheetml/2009/9/main" objectType="CheckBox" fmlaLink="$AZ$29" lockText="1" noThreeD="1"/>
</file>

<file path=xl/ctrlProps/ctrlProp148.xml><?xml version="1.0" encoding="utf-8"?>
<formControlPr xmlns="http://schemas.microsoft.com/office/spreadsheetml/2009/9/main" objectType="CheckBox" fmlaLink="$AZ$30" lockText="1" noThreeD="1"/>
</file>

<file path=xl/ctrlProps/ctrlProp149.xml><?xml version="1.0" encoding="utf-8"?>
<formControlPr xmlns="http://schemas.microsoft.com/office/spreadsheetml/2009/9/main" objectType="CheckBox" fmlaLink="$AZ$31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fmlaLink="$AZ$32" lockText="1" noThreeD="1"/>
</file>

<file path=xl/ctrlProps/ctrlProp151.xml><?xml version="1.0" encoding="utf-8"?>
<formControlPr xmlns="http://schemas.microsoft.com/office/spreadsheetml/2009/9/main" objectType="CheckBox" fmlaLink="$AZ$33" lockText="1" noThreeD="1"/>
</file>

<file path=xl/ctrlProps/ctrlProp152.xml><?xml version="1.0" encoding="utf-8"?>
<formControlPr xmlns="http://schemas.microsoft.com/office/spreadsheetml/2009/9/main" objectType="CheckBox" fmlaLink="$AZ$36" lockText="1" noThreeD="1"/>
</file>

<file path=xl/ctrlProps/ctrlProp153.xml><?xml version="1.0" encoding="utf-8"?>
<formControlPr xmlns="http://schemas.microsoft.com/office/spreadsheetml/2009/9/main" objectType="CheckBox" fmlaLink="$AZ$38" lockText="1" noThreeD="1"/>
</file>

<file path=xl/ctrlProps/ctrlProp154.xml><?xml version="1.0" encoding="utf-8"?>
<formControlPr xmlns="http://schemas.microsoft.com/office/spreadsheetml/2009/9/main" objectType="CheckBox" fmlaLink="$AZ$39" lockText="1" noThreeD="1"/>
</file>

<file path=xl/ctrlProps/ctrlProp155.xml><?xml version="1.0" encoding="utf-8"?>
<formControlPr xmlns="http://schemas.microsoft.com/office/spreadsheetml/2009/9/main" objectType="CheckBox" fmlaLink="$AZ$40" lockText="1" noThreeD="1"/>
</file>

<file path=xl/ctrlProps/ctrlProp156.xml><?xml version="1.0" encoding="utf-8"?>
<formControlPr xmlns="http://schemas.microsoft.com/office/spreadsheetml/2009/9/main" objectType="CheckBox" fmlaLink="$AZ$41" lockText="1" noThreeD="1"/>
</file>

<file path=xl/ctrlProps/ctrlProp157.xml><?xml version="1.0" encoding="utf-8"?>
<formControlPr xmlns="http://schemas.microsoft.com/office/spreadsheetml/2009/9/main" objectType="CheckBox" fmlaLink="$AZ$42" lockText="1" noThreeD="1"/>
</file>

<file path=xl/ctrlProps/ctrlProp158.xml><?xml version="1.0" encoding="utf-8"?>
<formControlPr xmlns="http://schemas.microsoft.com/office/spreadsheetml/2009/9/main" objectType="CheckBox" fmlaLink="$AZ$43" lockText="1" noThreeD="1"/>
</file>

<file path=xl/ctrlProps/ctrlProp159.xml><?xml version="1.0" encoding="utf-8"?>
<formControlPr xmlns="http://schemas.microsoft.com/office/spreadsheetml/2009/9/main" objectType="CheckBox" fmlaLink="$AZ$44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fmlaLink="$AZ$45" lockText="1" noThreeD="1"/>
</file>

<file path=xl/ctrlProps/ctrlProp161.xml><?xml version="1.0" encoding="utf-8"?>
<formControlPr xmlns="http://schemas.microsoft.com/office/spreadsheetml/2009/9/main" objectType="CheckBox" fmlaLink="$AZ$46" lockText="1" noThreeD="1"/>
</file>

<file path=xl/ctrlProps/ctrlProp162.xml><?xml version="1.0" encoding="utf-8"?>
<formControlPr xmlns="http://schemas.microsoft.com/office/spreadsheetml/2009/9/main" objectType="CheckBox" fmlaLink="$AZ$47" lockText="1" noThreeD="1"/>
</file>

<file path=xl/ctrlProps/ctrlProp163.xml><?xml version="1.0" encoding="utf-8"?>
<formControlPr xmlns="http://schemas.microsoft.com/office/spreadsheetml/2009/9/main" objectType="CheckBox" fmlaLink="$AZ$48" lockText="1" noThreeD="1"/>
</file>

<file path=xl/ctrlProps/ctrlProp164.xml><?xml version="1.0" encoding="utf-8"?>
<formControlPr xmlns="http://schemas.microsoft.com/office/spreadsheetml/2009/9/main" objectType="CheckBox" fmlaLink="$AZ$49" lockText="1" noThreeD="1"/>
</file>

<file path=xl/ctrlProps/ctrlProp165.xml><?xml version="1.0" encoding="utf-8"?>
<formControlPr xmlns="http://schemas.microsoft.com/office/spreadsheetml/2009/9/main" objectType="CheckBox" fmlaLink="$AZ$50" lockText="1" noThreeD="1"/>
</file>

<file path=xl/ctrlProps/ctrlProp166.xml><?xml version="1.0" encoding="utf-8"?>
<formControlPr xmlns="http://schemas.microsoft.com/office/spreadsheetml/2009/9/main" objectType="CheckBox" fmlaLink="$AZ$51" lockText="1" noThreeD="1"/>
</file>

<file path=xl/ctrlProps/ctrlProp167.xml><?xml version="1.0" encoding="utf-8"?>
<formControlPr xmlns="http://schemas.microsoft.com/office/spreadsheetml/2009/9/main" objectType="CheckBox" fmlaLink="$AZ$52" lockText="1" noThreeD="1"/>
</file>

<file path=xl/ctrlProps/ctrlProp168.xml><?xml version="1.0" encoding="utf-8"?>
<formControlPr xmlns="http://schemas.microsoft.com/office/spreadsheetml/2009/9/main" objectType="CheckBox" fmlaLink="$AZ$53" lockText="1" noThreeD="1"/>
</file>

<file path=xl/ctrlProps/ctrlProp169.xml><?xml version="1.0" encoding="utf-8"?>
<formControlPr xmlns="http://schemas.microsoft.com/office/spreadsheetml/2009/9/main" objectType="CheckBox" fmlaLink="$AZ$54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fmlaLink="$AZ$55" lockText="1" noThreeD="1"/>
</file>

<file path=xl/ctrlProps/ctrlProp171.xml><?xml version="1.0" encoding="utf-8"?>
<formControlPr xmlns="http://schemas.microsoft.com/office/spreadsheetml/2009/9/main" objectType="CheckBox" fmlaLink="$AZ$56" lockText="1" noThreeD="1"/>
</file>

<file path=xl/ctrlProps/ctrlProp172.xml><?xml version="1.0" encoding="utf-8"?>
<formControlPr xmlns="http://schemas.microsoft.com/office/spreadsheetml/2009/9/main" objectType="CheckBox" fmlaLink="$AZ$60" lockText="1" noThreeD="1"/>
</file>

<file path=xl/ctrlProps/ctrlProp173.xml><?xml version="1.0" encoding="utf-8"?>
<formControlPr xmlns="http://schemas.microsoft.com/office/spreadsheetml/2009/9/main" objectType="CheckBox" fmlaLink="$AZ$61" lockText="1" noThreeD="1"/>
</file>

<file path=xl/ctrlProps/ctrlProp174.xml><?xml version="1.0" encoding="utf-8"?>
<formControlPr xmlns="http://schemas.microsoft.com/office/spreadsheetml/2009/9/main" objectType="CheckBox" fmlaLink="$AZ$62" lockText="1" noThreeD="1"/>
</file>

<file path=xl/ctrlProps/ctrlProp175.xml><?xml version="1.0" encoding="utf-8"?>
<formControlPr xmlns="http://schemas.microsoft.com/office/spreadsheetml/2009/9/main" objectType="CheckBox" fmlaLink="$AZ$57" lockText="1" noThreeD="1"/>
</file>

<file path=xl/ctrlProps/ctrlProp176.xml><?xml version="1.0" encoding="utf-8"?>
<formControlPr xmlns="http://schemas.microsoft.com/office/spreadsheetml/2009/9/main" objectType="CheckBox" fmlaLink="$AZ$58" lockText="1" noThreeD="1"/>
</file>

<file path=xl/ctrlProps/ctrlProp177.xml><?xml version="1.0" encoding="utf-8"?>
<formControlPr xmlns="http://schemas.microsoft.com/office/spreadsheetml/2009/9/main" objectType="CheckBox" fmlaLink="$AZ$59" lockText="1" noThreeD="1"/>
</file>

<file path=xl/ctrlProps/ctrlProp178.xml><?xml version="1.0" encoding="utf-8"?>
<formControlPr xmlns="http://schemas.microsoft.com/office/spreadsheetml/2009/9/main" objectType="CheckBox" fmlaLink="$AZ$64" lockText="1" noThreeD="1"/>
</file>

<file path=xl/ctrlProps/ctrlProp179.xml><?xml version="1.0" encoding="utf-8"?>
<formControlPr xmlns="http://schemas.microsoft.com/office/spreadsheetml/2009/9/main" objectType="CheckBox" fmlaLink="$BE$23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fmlaLink="$BE$24" lockText="1" noThreeD="1"/>
</file>

<file path=xl/ctrlProps/ctrlProp181.xml><?xml version="1.0" encoding="utf-8"?>
<formControlPr xmlns="http://schemas.microsoft.com/office/spreadsheetml/2009/9/main" objectType="CheckBox" fmlaLink="$BE$25" lockText="1" noThreeD="1"/>
</file>

<file path=xl/ctrlProps/ctrlProp182.xml><?xml version="1.0" encoding="utf-8"?>
<formControlPr xmlns="http://schemas.microsoft.com/office/spreadsheetml/2009/9/main" objectType="CheckBox" fmlaLink="$BE$26" lockText="1" noThreeD="1"/>
</file>

<file path=xl/ctrlProps/ctrlProp183.xml><?xml version="1.0" encoding="utf-8"?>
<formControlPr xmlns="http://schemas.microsoft.com/office/spreadsheetml/2009/9/main" objectType="CheckBox" fmlaLink="$BE$27" lockText="1" noThreeD="1"/>
</file>

<file path=xl/ctrlProps/ctrlProp184.xml><?xml version="1.0" encoding="utf-8"?>
<formControlPr xmlns="http://schemas.microsoft.com/office/spreadsheetml/2009/9/main" objectType="CheckBox" fmlaLink="$BE$28" lockText="1" noThreeD="1"/>
</file>

<file path=xl/ctrlProps/ctrlProp185.xml><?xml version="1.0" encoding="utf-8"?>
<formControlPr xmlns="http://schemas.microsoft.com/office/spreadsheetml/2009/9/main" objectType="CheckBox" fmlaLink="$BE$29" lockText="1" noThreeD="1"/>
</file>

<file path=xl/ctrlProps/ctrlProp186.xml><?xml version="1.0" encoding="utf-8"?>
<formControlPr xmlns="http://schemas.microsoft.com/office/spreadsheetml/2009/9/main" objectType="CheckBox" fmlaLink="$BE$30" lockText="1" noThreeD="1"/>
</file>

<file path=xl/ctrlProps/ctrlProp187.xml><?xml version="1.0" encoding="utf-8"?>
<formControlPr xmlns="http://schemas.microsoft.com/office/spreadsheetml/2009/9/main" objectType="CheckBox" fmlaLink="$BE$31" lockText="1" noThreeD="1"/>
</file>

<file path=xl/ctrlProps/ctrlProp188.xml><?xml version="1.0" encoding="utf-8"?>
<formControlPr xmlns="http://schemas.microsoft.com/office/spreadsheetml/2009/9/main" objectType="CheckBox" fmlaLink="$BE$32" lockText="1" noThreeD="1"/>
</file>

<file path=xl/ctrlProps/ctrlProp189.xml><?xml version="1.0" encoding="utf-8"?>
<formControlPr xmlns="http://schemas.microsoft.com/office/spreadsheetml/2009/9/main" objectType="CheckBox" fmlaLink="$BE$33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fmlaLink="$BE$34" lockText="1" noThreeD="1"/>
</file>

<file path=xl/ctrlProps/ctrlProp191.xml><?xml version="1.0" encoding="utf-8"?>
<formControlPr xmlns="http://schemas.microsoft.com/office/spreadsheetml/2009/9/main" objectType="CheckBox" fmlaLink="$BE$35" lockText="1" noThreeD="1"/>
</file>

<file path=xl/ctrlProps/ctrlProp192.xml><?xml version="1.0" encoding="utf-8"?>
<formControlPr xmlns="http://schemas.microsoft.com/office/spreadsheetml/2009/9/main" objectType="CheckBox" fmlaLink="$BE$36" lockText="1" noThreeD="1"/>
</file>

<file path=xl/ctrlProps/ctrlProp193.xml><?xml version="1.0" encoding="utf-8"?>
<formControlPr xmlns="http://schemas.microsoft.com/office/spreadsheetml/2009/9/main" objectType="CheckBox" fmlaLink="$BE$37" lockText="1" noThreeD="1"/>
</file>

<file path=xl/ctrlProps/ctrlProp194.xml><?xml version="1.0" encoding="utf-8"?>
<formControlPr xmlns="http://schemas.microsoft.com/office/spreadsheetml/2009/9/main" objectType="CheckBox" fmlaLink="$BE$39" lockText="1" noThreeD="1"/>
</file>

<file path=xl/ctrlProps/ctrlProp195.xml><?xml version="1.0" encoding="utf-8"?>
<formControlPr xmlns="http://schemas.microsoft.com/office/spreadsheetml/2009/9/main" objectType="CheckBox" fmlaLink="$BE$40" lockText="1" noThreeD="1"/>
</file>

<file path=xl/ctrlProps/ctrlProp196.xml><?xml version="1.0" encoding="utf-8"?>
<formControlPr xmlns="http://schemas.microsoft.com/office/spreadsheetml/2009/9/main" objectType="CheckBox" fmlaLink="$BE$41" lockText="1" noThreeD="1"/>
</file>

<file path=xl/ctrlProps/ctrlProp197.xml><?xml version="1.0" encoding="utf-8"?>
<formControlPr xmlns="http://schemas.microsoft.com/office/spreadsheetml/2009/9/main" objectType="CheckBox" fmlaLink="$BE$38" lockText="1" noThreeD="1"/>
</file>

<file path=xl/ctrlProps/ctrlProp198.xml><?xml version="1.0" encoding="utf-8"?>
<formControlPr xmlns="http://schemas.microsoft.com/office/spreadsheetml/2009/9/main" objectType="CheckBox" fmlaLink="$BE$42" lockText="1" noThreeD="1"/>
</file>

<file path=xl/ctrlProps/ctrlProp199.xml><?xml version="1.0" encoding="utf-8"?>
<formControlPr xmlns="http://schemas.microsoft.com/office/spreadsheetml/2009/9/main" objectType="CheckBox" fmlaLink="$BE$43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fmlaLink="$BE$44" lockText="1" noThreeD="1"/>
</file>

<file path=xl/ctrlProps/ctrlProp201.xml><?xml version="1.0" encoding="utf-8"?>
<formControlPr xmlns="http://schemas.microsoft.com/office/spreadsheetml/2009/9/main" objectType="CheckBox" fmlaLink="$BE$45" lockText="1" noThreeD="1"/>
</file>

<file path=xl/ctrlProps/ctrlProp202.xml><?xml version="1.0" encoding="utf-8"?>
<formControlPr xmlns="http://schemas.microsoft.com/office/spreadsheetml/2009/9/main" objectType="CheckBox" fmlaLink="$BE$46" lockText="1" noThreeD="1"/>
</file>

<file path=xl/ctrlProps/ctrlProp203.xml><?xml version="1.0" encoding="utf-8"?>
<formControlPr xmlns="http://schemas.microsoft.com/office/spreadsheetml/2009/9/main" objectType="CheckBox" fmlaLink="$BE$47" lockText="1" noThreeD="1"/>
</file>

<file path=xl/ctrlProps/ctrlProp204.xml><?xml version="1.0" encoding="utf-8"?>
<formControlPr xmlns="http://schemas.microsoft.com/office/spreadsheetml/2009/9/main" objectType="CheckBox" fmlaLink="$BE$48" lockText="1" noThreeD="1"/>
</file>

<file path=xl/ctrlProps/ctrlProp205.xml><?xml version="1.0" encoding="utf-8"?>
<formControlPr xmlns="http://schemas.microsoft.com/office/spreadsheetml/2009/9/main" objectType="CheckBox" fmlaLink="$BE$49" lockText="1" noThreeD="1"/>
</file>

<file path=xl/ctrlProps/ctrlProp206.xml><?xml version="1.0" encoding="utf-8"?>
<formControlPr xmlns="http://schemas.microsoft.com/office/spreadsheetml/2009/9/main" objectType="CheckBox" fmlaLink="$BE$50" lockText="1" noThreeD="1"/>
</file>

<file path=xl/ctrlProps/ctrlProp207.xml><?xml version="1.0" encoding="utf-8"?>
<formControlPr xmlns="http://schemas.microsoft.com/office/spreadsheetml/2009/9/main" objectType="CheckBox" fmlaLink="$BE$51" lockText="1" noThreeD="1"/>
</file>

<file path=xl/ctrlProps/ctrlProp208.xml><?xml version="1.0" encoding="utf-8"?>
<formControlPr xmlns="http://schemas.microsoft.com/office/spreadsheetml/2009/9/main" objectType="CheckBox" fmlaLink="$BE$54" lockText="1" noThreeD="1"/>
</file>

<file path=xl/ctrlProps/ctrlProp209.xml><?xml version="1.0" encoding="utf-8"?>
<formControlPr xmlns="http://schemas.microsoft.com/office/spreadsheetml/2009/9/main" objectType="CheckBox" fmlaLink="$BE$57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fmlaLink="$BE$52" lockText="1" noThreeD="1"/>
</file>

<file path=xl/ctrlProps/ctrlProp211.xml><?xml version="1.0" encoding="utf-8"?>
<formControlPr xmlns="http://schemas.microsoft.com/office/spreadsheetml/2009/9/main" objectType="CheckBox" fmlaLink="$BE$53" lockText="1" noThreeD="1"/>
</file>

<file path=xl/ctrlProps/ctrlProp212.xml><?xml version="1.0" encoding="utf-8"?>
<formControlPr xmlns="http://schemas.microsoft.com/office/spreadsheetml/2009/9/main" objectType="CheckBox" fmlaLink="$BE$55" lockText="1" noThreeD="1"/>
</file>

<file path=xl/ctrlProps/ctrlProp213.xml><?xml version="1.0" encoding="utf-8"?>
<formControlPr xmlns="http://schemas.microsoft.com/office/spreadsheetml/2009/9/main" objectType="CheckBox" fmlaLink="$BE$56" lockText="1" noThreeD="1"/>
</file>

<file path=xl/ctrlProps/ctrlProp214.xml><?xml version="1.0" encoding="utf-8"?>
<formControlPr xmlns="http://schemas.microsoft.com/office/spreadsheetml/2009/9/main" objectType="CheckBox" fmlaLink="$AZ$34" lockText="1" noThreeD="1"/>
</file>

<file path=xl/ctrlProps/ctrlProp215.xml><?xml version="1.0" encoding="utf-8"?>
<formControlPr xmlns="http://schemas.microsoft.com/office/spreadsheetml/2009/9/main" objectType="CheckBox" fmlaLink="$AZ$35" lockText="1" noThreeD="1"/>
</file>

<file path=xl/ctrlProps/ctrlProp216.xml><?xml version="1.0" encoding="utf-8"?>
<formControlPr xmlns="http://schemas.microsoft.com/office/spreadsheetml/2009/9/main" objectType="CheckBox" fmlaLink="$AZ$37" lockText="1" noThreeD="1"/>
</file>

<file path=xl/ctrlProps/ctrlProp217.xml><?xml version="1.0" encoding="utf-8"?>
<formControlPr xmlns="http://schemas.microsoft.com/office/spreadsheetml/2009/9/main" objectType="CheckBox" fmlaLink="$AP$3" lockText="1" noThreeD="1"/>
</file>

<file path=xl/ctrlProps/ctrlProp218.xml><?xml version="1.0" encoding="utf-8"?>
<formControlPr xmlns="http://schemas.microsoft.com/office/spreadsheetml/2009/9/main" objectType="CheckBox" fmlaLink="$AP$7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fmlaLink="$AP$5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fmlaLink="$AP$10" lockText="1" noThreeD="1"/>
</file>

<file path=xl/ctrlProps/ctrlProp223.xml><?xml version="1.0" encoding="utf-8"?>
<formControlPr xmlns="http://schemas.microsoft.com/office/spreadsheetml/2009/9/main" objectType="CheckBox" fmlaLink="$AP$6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fmlaLink="$AP$11" lockText="1" noThreeD="1"/>
</file>

<file path=xl/ctrlProps/ctrlProp229.xml><?xml version="1.0" encoding="utf-8"?>
<formControlPr xmlns="http://schemas.microsoft.com/office/spreadsheetml/2009/9/main" objectType="CheckBox" fmlaLink="$AP$9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fmlaLink="$AP$45" lockText="1" noThreeD="1"/>
</file>

<file path=xl/ctrlProps/ctrlProp231.xml><?xml version="1.0" encoding="utf-8"?>
<formControlPr xmlns="http://schemas.microsoft.com/office/spreadsheetml/2009/9/main" objectType="CheckBox" fmlaLink="$AP$46" lockText="1" noThreeD="1"/>
</file>

<file path=xl/ctrlProps/ctrlProp232.xml><?xml version="1.0" encoding="utf-8"?>
<formControlPr xmlns="http://schemas.microsoft.com/office/spreadsheetml/2009/9/main" objectType="CheckBox" fmlaLink="$AP$47" lockText="1" noThreeD="1"/>
</file>

<file path=xl/ctrlProps/ctrlProp233.xml><?xml version="1.0" encoding="utf-8"?>
<formControlPr xmlns="http://schemas.microsoft.com/office/spreadsheetml/2009/9/main" objectType="CheckBox" fmlaLink="$AP$48" lockText="1" noThreeD="1"/>
</file>

<file path=xl/ctrlProps/ctrlProp234.xml><?xml version="1.0" encoding="utf-8"?>
<formControlPr xmlns="http://schemas.microsoft.com/office/spreadsheetml/2009/9/main" objectType="CheckBox" fmlaLink="$AP$49" lockText="1" noThreeD="1"/>
</file>

<file path=xl/ctrlProps/ctrlProp235.xml><?xml version="1.0" encoding="utf-8"?>
<formControlPr xmlns="http://schemas.microsoft.com/office/spreadsheetml/2009/9/main" objectType="CheckBox" fmlaLink="$AP$50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fmlaLink="$AP$52" lockText="1" noThreeD="1"/>
</file>

<file path=xl/ctrlProps/ctrlProp238.xml><?xml version="1.0" encoding="utf-8"?>
<formControlPr xmlns="http://schemas.microsoft.com/office/spreadsheetml/2009/9/main" objectType="CheckBox" fmlaLink="$AP$53" lockText="1" noThreeD="1"/>
</file>

<file path=xl/ctrlProps/ctrlProp239.xml><?xml version="1.0" encoding="utf-8"?>
<formControlPr xmlns="http://schemas.microsoft.com/office/spreadsheetml/2009/9/main" objectType="CheckBox" fmlaLink="$AP$54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fmlaLink="$AP$55" lockText="1" noThreeD="1"/>
</file>

<file path=xl/ctrlProps/ctrlProp241.xml><?xml version="1.0" encoding="utf-8"?>
<formControlPr xmlns="http://schemas.microsoft.com/office/spreadsheetml/2009/9/main" objectType="CheckBox" fmlaLink="$AP$56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fmlaLink="$AP$57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fmlaLink="$AP$8" lockText="1" noThreeD="1"/>
</file>

<file path=xl/ctrlProps/ctrlProp267.xml><?xml version="1.0" encoding="utf-8"?>
<formControlPr xmlns="http://schemas.microsoft.com/office/spreadsheetml/2009/9/main" objectType="CheckBox" fmlaLink="$AP$4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noThreeD="1"/>
</file>

<file path=xl/ctrlProps/ctrlProp279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Radio" firstButton="1" fmlaLink="$Z$23" lockText="1" noThreeD="1"/>
</file>

<file path=xl/ctrlProps/ctrlProp284.xml><?xml version="1.0" encoding="utf-8"?>
<formControlPr xmlns="http://schemas.microsoft.com/office/spreadsheetml/2009/9/main" objectType="Radio" lockText="1" noThreeD="1"/>
</file>

<file path=xl/ctrlProps/ctrlProp285.xml><?xml version="1.0" encoding="utf-8"?>
<formControlPr xmlns="http://schemas.microsoft.com/office/spreadsheetml/2009/9/main" objectType="Radio" lockText="1" noThreeD="1"/>
</file>

<file path=xl/ctrlProps/ctrlProp286.xml><?xml version="1.0" encoding="utf-8"?>
<formControlPr xmlns="http://schemas.microsoft.com/office/spreadsheetml/2009/9/main" objectType="Radio" lockText="1" noThreeD="1"/>
</file>

<file path=xl/ctrlProps/ctrlProp287.xml><?xml version="1.0" encoding="utf-8"?>
<formControlPr xmlns="http://schemas.microsoft.com/office/spreadsheetml/2009/9/main" objectType="CheckBox" checked="Checked" lockText="1" noThreeD="1"/>
</file>

<file path=xl/ctrlProps/ctrlProp288.xml><?xml version="1.0" encoding="utf-8"?>
<formControlPr xmlns="http://schemas.microsoft.com/office/spreadsheetml/2009/9/main" objectType="CheckBox" checked="Checked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checked="Checked" lockText="1" noThreeD="1"/>
</file>

<file path=xl/ctrlProps/ctrlProp291.xml><?xml version="1.0" encoding="utf-8"?>
<formControlPr xmlns="http://schemas.microsoft.com/office/spreadsheetml/2009/9/main" objectType="CheckBox" checked="Checked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checked="Checked" lockText="1" noThreeD="1"/>
</file>

<file path=xl/ctrlProps/ctrlProp294.xml><?xml version="1.0" encoding="utf-8"?>
<formControlPr xmlns="http://schemas.microsoft.com/office/spreadsheetml/2009/9/main" objectType="Radio" checked="Checked" lockText="1" noThreeD="1"/>
</file>

<file path=xl/ctrlProps/ctrlProp295.xml><?xml version="1.0" encoding="utf-8"?>
<formControlPr xmlns="http://schemas.microsoft.com/office/spreadsheetml/2009/9/main" objectType="Radio" lockText="1" noThreeD="1"/>
</file>

<file path=xl/ctrlProps/ctrlProp296.xml><?xml version="1.0" encoding="utf-8"?>
<formControlPr xmlns="http://schemas.microsoft.com/office/spreadsheetml/2009/9/main" objectType="CheckBox" checked="Checked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checked="Checked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fmlaLink="$AU$1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fmlaLink="$AV$18" lockText="1" noThreeD="1"/>
</file>

<file path=xl/ctrlProps/ctrlProp52.xml><?xml version="1.0" encoding="utf-8"?>
<formControlPr xmlns="http://schemas.microsoft.com/office/spreadsheetml/2009/9/main" objectType="CheckBox" fmlaLink="$AW$18" lockText="1" noThreeD="1"/>
</file>

<file path=xl/ctrlProps/ctrlProp53.xml><?xml version="1.0" encoding="utf-8"?>
<formControlPr xmlns="http://schemas.microsoft.com/office/spreadsheetml/2009/9/main" objectType="CheckBox" fmlaLink="$AX$18" lockText="1" noThreeD="1"/>
</file>

<file path=xl/ctrlProps/ctrlProp54.xml><?xml version="1.0" encoding="utf-8"?>
<formControlPr xmlns="http://schemas.microsoft.com/office/spreadsheetml/2009/9/main" objectType="CheckBox" fmlaLink="$AU$23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fmlaLink="$AV$23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fmlaLink="$AW$23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fmlaLink="$AX$23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fmlaLink="$AY$23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Radio" checked="Checked" firstButton="1" fmlaLink="$AX$3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CheckBox" fmlaLink="$AZ$23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fmlaLink="$AX$39" lockText="1" noThreeD="1"/>
</file>

<file path=xl/ctrlProps/ctrlProp85.xml><?xml version="1.0" encoding="utf-8"?>
<formControlPr xmlns="http://schemas.microsoft.com/office/spreadsheetml/2009/9/main" objectType="CheckBox" fmlaLink="$AY$39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fmlaLink="$AX$28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.xml" />
</Relationships>
</file>

<file path=xl/drawings/_rels/drawing5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51857</xdr:colOff>
      <xdr:row>29</xdr:row>
      <xdr:rowOff>133351</xdr:rowOff>
    </xdr:from>
    <xdr:to>
      <xdr:col>34</xdr:col>
      <xdr:colOff>42332</xdr:colOff>
      <xdr:row>35</xdr:row>
      <xdr:rowOff>171451</xdr:rowOff>
    </xdr:to>
    <xdr:sp macro="" textlink="">
      <xdr:nvSpPr>
        <xdr:cNvPr id="39083" name="五角形 10">
          <a:extLst>
            <a:ext uri="{FF2B5EF4-FFF2-40B4-BE49-F238E27FC236}">
              <a16:creationId xmlns:a16="http://schemas.microsoft.com/office/drawing/2014/main" id="{00000000-0008-0000-0000-0000AB980000}"/>
            </a:ext>
          </a:extLst>
        </xdr:cNvPr>
        <xdr:cNvSpPr>
          <a:spLocks noChangeArrowheads="1"/>
        </xdr:cNvSpPr>
      </xdr:nvSpPr>
      <xdr:spPr bwMode="auto">
        <a:xfrm>
          <a:off x="5629274" y="5911851"/>
          <a:ext cx="1355725" cy="1244600"/>
        </a:xfrm>
        <a:prstGeom prst="pentagon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51859</xdr:colOff>
      <xdr:row>28</xdr:row>
      <xdr:rowOff>124883</xdr:rowOff>
    </xdr:from>
    <xdr:to>
      <xdr:col>35</xdr:col>
      <xdr:colOff>42334</xdr:colOff>
      <xdr:row>37</xdr:row>
      <xdr:rowOff>115358</xdr:rowOff>
    </xdr:to>
    <xdr:sp macro="" textlink="">
      <xdr:nvSpPr>
        <xdr:cNvPr id="39084" name="円/楕円 9">
          <a:extLst>
            <a:ext uri="{FF2B5EF4-FFF2-40B4-BE49-F238E27FC236}">
              <a16:creationId xmlns:a16="http://schemas.microsoft.com/office/drawing/2014/main" id="{00000000-0008-0000-0000-0000AC980000}"/>
            </a:ext>
          </a:extLst>
        </xdr:cNvPr>
        <xdr:cNvSpPr>
          <a:spLocks noChangeArrowheads="1"/>
        </xdr:cNvSpPr>
      </xdr:nvSpPr>
      <xdr:spPr bwMode="auto">
        <a:xfrm>
          <a:off x="5428192" y="5702300"/>
          <a:ext cx="1757892" cy="18002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695326</xdr:colOff>
      <xdr:row>25</xdr:row>
      <xdr:rowOff>114300</xdr:rowOff>
    </xdr:from>
    <xdr:to>
      <xdr:col>37</xdr:col>
      <xdr:colOff>847726</xdr:colOff>
      <xdr:row>26</xdr:row>
      <xdr:rowOff>114300</xdr:rowOff>
    </xdr:to>
    <xdr:sp macro="" textlink="">
      <xdr:nvSpPr>
        <xdr:cNvPr id="39085" name="正方形/長方形 1">
          <a:extLst>
            <a:ext uri="{FF2B5EF4-FFF2-40B4-BE49-F238E27FC236}">
              <a16:creationId xmlns:a16="http://schemas.microsoft.com/office/drawing/2014/main" id="{00000000-0008-0000-0000-0000AD980000}"/>
            </a:ext>
          </a:extLst>
        </xdr:cNvPr>
        <xdr:cNvSpPr>
          <a:spLocks noChangeArrowheads="1"/>
        </xdr:cNvSpPr>
      </xdr:nvSpPr>
      <xdr:spPr bwMode="auto">
        <a:xfrm>
          <a:off x="8229601" y="5076825"/>
          <a:ext cx="152400" cy="2000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92076</xdr:colOff>
      <xdr:row>21</xdr:row>
      <xdr:rowOff>75142</xdr:rowOff>
    </xdr:from>
    <xdr:to>
      <xdr:col>8</xdr:col>
      <xdr:colOff>91018</xdr:colOff>
      <xdr:row>22</xdr:row>
      <xdr:rowOff>88900</xdr:rowOff>
    </xdr:to>
    <xdr:sp macro="" textlink="">
      <xdr:nvSpPr>
        <xdr:cNvPr id="39086" name="正方形/長方形 4">
          <a:extLst>
            <a:ext uri="{FF2B5EF4-FFF2-40B4-BE49-F238E27FC236}">
              <a16:creationId xmlns:a16="http://schemas.microsoft.com/office/drawing/2014/main" id="{00000000-0008-0000-0000-0000AE980000}"/>
            </a:ext>
          </a:extLst>
        </xdr:cNvPr>
        <xdr:cNvSpPr>
          <a:spLocks noChangeArrowheads="1"/>
        </xdr:cNvSpPr>
      </xdr:nvSpPr>
      <xdr:spPr bwMode="auto">
        <a:xfrm>
          <a:off x="1435101" y="4247092"/>
          <a:ext cx="198967" cy="213783"/>
        </a:xfrm>
        <a:prstGeom prst="rect">
          <a:avLst/>
        </a:prstGeom>
        <a:solidFill>
          <a:schemeClr val="tx1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676275</xdr:colOff>
      <xdr:row>23</xdr:row>
      <xdr:rowOff>190499</xdr:rowOff>
    </xdr:from>
    <xdr:to>
      <xdr:col>37</xdr:col>
      <xdr:colOff>933450</xdr:colOff>
      <xdr:row>25</xdr:row>
      <xdr:rowOff>38099</xdr:rowOff>
    </xdr:to>
    <xdr:sp macro="" textlink="">
      <xdr:nvSpPr>
        <xdr:cNvPr id="39087" name="楕円 2">
          <a:extLst>
            <a:ext uri="{FF2B5EF4-FFF2-40B4-BE49-F238E27FC236}">
              <a16:creationId xmlns:a16="http://schemas.microsoft.com/office/drawing/2014/main" id="{00000000-0008-0000-0000-0000AF980000}"/>
            </a:ext>
          </a:extLst>
        </xdr:cNvPr>
        <xdr:cNvSpPr>
          <a:spLocks noChangeArrowheads="1"/>
        </xdr:cNvSpPr>
      </xdr:nvSpPr>
      <xdr:spPr bwMode="auto">
        <a:xfrm>
          <a:off x="8210550" y="4762499"/>
          <a:ext cx="257175" cy="238125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371475</xdr:colOff>
      <xdr:row>23</xdr:row>
      <xdr:rowOff>180975</xdr:rowOff>
    </xdr:from>
    <xdr:to>
      <xdr:col>37</xdr:col>
      <xdr:colOff>571500</xdr:colOff>
      <xdr:row>25</xdr:row>
      <xdr:rowOff>0</xdr:rowOff>
    </xdr:to>
    <xdr:sp macro="" textlink="">
      <xdr:nvSpPr>
        <xdr:cNvPr id="39088" name="正方形/長方形 6">
          <a:extLst>
            <a:ext uri="{FF2B5EF4-FFF2-40B4-BE49-F238E27FC236}">
              <a16:creationId xmlns:a16="http://schemas.microsoft.com/office/drawing/2014/main" id="{00000000-0008-0000-0000-0000B0980000}"/>
            </a:ext>
          </a:extLst>
        </xdr:cNvPr>
        <xdr:cNvSpPr>
          <a:spLocks noChangeArrowheads="1"/>
        </xdr:cNvSpPr>
      </xdr:nvSpPr>
      <xdr:spPr bwMode="auto">
        <a:xfrm>
          <a:off x="7734300" y="4352925"/>
          <a:ext cx="200025" cy="209550"/>
        </a:xfrm>
        <a:prstGeom prst="rect">
          <a:avLst/>
        </a:prstGeom>
        <a:solidFill>
          <a:srgbClr val="FFFFFF"/>
        </a:solidFill>
        <a:ln w="9525" cmpd="dbl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74084</xdr:colOff>
      <xdr:row>26</xdr:row>
      <xdr:rowOff>149226</xdr:rowOff>
    </xdr:from>
    <xdr:to>
      <xdr:col>37</xdr:col>
      <xdr:colOff>368301</xdr:colOff>
      <xdr:row>28</xdr:row>
      <xdr:rowOff>25400</xdr:rowOff>
    </xdr:to>
    <xdr:sp macro="" textlink="">
      <xdr:nvSpPr>
        <xdr:cNvPr id="6" name="円: 塗りつぶしな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7608359" y="5311776"/>
          <a:ext cx="294217" cy="276224"/>
        </a:xfrm>
        <a:prstGeom prst="donut">
          <a:avLst>
            <a:gd name="adj" fmla="val 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37</xdr:col>
      <xdr:colOff>419099</xdr:colOff>
      <xdr:row>26</xdr:row>
      <xdr:rowOff>152399</xdr:rowOff>
    </xdr:from>
    <xdr:to>
      <xdr:col>37</xdr:col>
      <xdr:colOff>657224</xdr:colOff>
      <xdr:row>27</xdr:row>
      <xdr:rowOff>190499</xdr:rowOff>
    </xdr:to>
    <xdr:sp macro="" textlink="">
      <xdr:nvSpPr>
        <xdr:cNvPr id="8" name="フレーム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7781924" y="4914899"/>
          <a:ext cx="238125" cy="238125"/>
        </a:xfrm>
        <a:prstGeom prst="frame">
          <a:avLst/>
        </a:prstGeom>
        <a:solidFill>
          <a:schemeClr val="bg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</xdr:col>
      <xdr:colOff>47625</xdr:colOff>
      <xdr:row>21</xdr:row>
      <xdr:rowOff>62865</xdr:rowOff>
    </xdr:from>
    <xdr:to>
      <xdr:col>5</xdr:col>
      <xdr:colOff>112395</xdr:colOff>
      <xdr:row>22</xdr:row>
      <xdr:rowOff>100965</xdr:rowOff>
    </xdr:to>
    <xdr:sp macro="" textlink="">
      <xdr:nvSpPr>
        <xdr:cNvPr id="39091" name="楕円 11">
          <a:extLst>
            <a:ext uri="{FF2B5EF4-FFF2-40B4-BE49-F238E27FC236}">
              <a16:creationId xmlns:a16="http://schemas.microsoft.com/office/drawing/2014/main" id="{00000000-0008-0000-0000-0000B3980000}"/>
            </a:ext>
          </a:extLst>
        </xdr:cNvPr>
        <xdr:cNvSpPr>
          <a:spLocks noChangeArrowheads="1"/>
        </xdr:cNvSpPr>
      </xdr:nvSpPr>
      <xdr:spPr bwMode="auto">
        <a:xfrm>
          <a:off x="790575" y="4234815"/>
          <a:ext cx="264795" cy="2381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210079</xdr:colOff>
      <xdr:row>43</xdr:row>
      <xdr:rowOff>81493</xdr:rowOff>
    </xdr:from>
    <xdr:to>
      <xdr:col>37</xdr:col>
      <xdr:colOff>393435</xdr:colOff>
      <xdr:row>44</xdr:row>
      <xdr:rowOff>129118</xdr:rowOff>
    </xdr:to>
    <xdr:sp macro="" textlink="">
      <xdr:nvSpPr>
        <xdr:cNvPr id="39093" name="二等辺三角形 3">
          <a:extLst>
            <a:ext uri="{FF2B5EF4-FFF2-40B4-BE49-F238E27FC236}">
              <a16:creationId xmlns:a16="http://schemas.microsoft.com/office/drawing/2014/main" id="{00000000-0008-0000-0000-0000B5980000}"/>
            </a:ext>
          </a:extLst>
        </xdr:cNvPr>
        <xdr:cNvSpPr>
          <a:spLocks noChangeArrowheads="1"/>
        </xdr:cNvSpPr>
      </xdr:nvSpPr>
      <xdr:spPr bwMode="auto">
        <a:xfrm rot="-5400000">
          <a:off x="7728611" y="8649628"/>
          <a:ext cx="238125" cy="183356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145785</xdr:colOff>
      <xdr:row>41</xdr:row>
      <xdr:rowOff>81493</xdr:rowOff>
    </xdr:from>
    <xdr:to>
      <xdr:col>37</xdr:col>
      <xdr:colOff>386291</xdr:colOff>
      <xdr:row>42</xdr:row>
      <xdr:rowOff>71968</xdr:rowOff>
    </xdr:to>
    <xdr:sp macro="" textlink="">
      <xdr:nvSpPr>
        <xdr:cNvPr id="39094" name="二等辺三角形 3">
          <a:extLst>
            <a:ext uri="{FF2B5EF4-FFF2-40B4-BE49-F238E27FC236}">
              <a16:creationId xmlns:a16="http://schemas.microsoft.com/office/drawing/2014/main" id="{00000000-0008-0000-0000-0000B6980000}"/>
            </a:ext>
          </a:extLst>
        </xdr:cNvPr>
        <xdr:cNvSpPr>
          <a:spLocks noChangeArrowheads="1"/>
        </xdr:cNvSpPr>
      </xdr:nvSpPr>
      <xdr:spPr bwMode="auto">
        <a:xfrm rot="10618987">
          <a:off x="7691702" y="8241243"/>
          <a:ext cx="240506" cy="18097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19048</xdr:colOff>
      <xdr:row>28</xdr:row>
      <xdr:rowOff>14287</xdr:rowOff>
    </xdr:from>
    <xdr:to>
      <xdr:col>36</xdr:col>
      <xdr:colOff>171449</xdr:colOff>
      <xdr:row>37</xdr:row>
      <xdr:rowOff>193064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119593</xdr:colOff>
      <xdr:row>21</xdr:row>
      <xdr:rowOff>186796</xdr:rowOff>
    </xdr:from>
    <xdr:to>
      <xdr:col>7</xdr:col>
      <xdr:colOff>91018</xdr:colOff>
      <xdr:row>21</xdr:row>
      <xdr:rowOff>191559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 bwMode="auto">
        <a:xfrm flipV="1">
          <a:off x="1062568" y="4358746"/>
          <a:ext cx="371475" cy="4763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6</xdr:col>
      <xdr:colOff>76200</xdr:colOff>
      <xdr:row>21</xdr:row>
      <xdr:rowOff>190500</xdr:rowOff>
    </xdr:from>
    <xdr:to>
      <xdr:col>6</xdr:col>
      <xdr:colOff>85725</xdr:colOff>
      <xdr:row>23</xdr:row>
      <xdr:rowOff>171450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CxnSpPr/>
      </xdr:nvCxnSpPr>
      <xdr:spPr bwMode="auto">
        <a:xfrm>
          <a:off x="1219200" y="4362450"/>
          <a:ext cx="9525" cy="3810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133350</xdr:colOff>
      <xdr:row>23</xdr:row>
      <xdr:rowOff>180975</xdr:rowOff>
    </xdr:from>
    <xdr:to>
      <xdr:col>9</xdr:col>
      <xdr:colOff>190500</xdr:colOff>
      <xdr:row>24</xdr:row>
      <xdr:rowOff>0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CxnSpPr/>
      </xdr:nvCxnSpPr>
      <xdr:spPr bwMode="auto">
        <a:xfrm flipV="1">
          <a:off x="533400" y="4752975"/>
          <a:ext cx="1400175" cy="95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0</xdr:colOff>
      <xdr:row>25</xdr:row>
      <xdr:rowOff>19050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CxnSpPr/>
      </xdr:nvCxnSpPr>
      <xdr:spPr bwMode="auto">
        <a:xfrm>
          <a:off x="942975" y="4762500"/>
          <a:ext cx="0" cy="2190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171450</xdr:colOff>
      <xdr:row>24</xdr:row>
      <xdr:rowOff>9525</xdr:rowOff>
    </xdr:from>
    <xdr:to>
      <xdr:col>7</xdr:col>
      <xdr:colOff>171450</xdr:colOff>
      <xdr:row>25</xdr:row>
      <xdr:rowOff>9525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CxnSpPr/>
      </xdr:nvCxnSpPr>
      <xdr:spPr bwMode="auto">
        <a:xfrm>
          <a:off x="1514475" y="4772025"/>
          <a:ext cx="0" cy="2000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57150</xdr:colOff>
      <xdr:row>25</xdr:row>
      <xdr:rowOff>19050</xdr:rowOff>
    </xdr:from>
    <xdr:to>
      <xdr:col>8</xdr:col>
      <xdr:colOff>57150</xdr:colOff>
      <xdr:row>26</xdr:row>
      <xdr:rowOff>28575</xdr:rowOff>
    </xdr:to>
    <xdr:sp macro="" textlink="">
      <xdr:nvSpPr>
        <xdr:cNvPr id="116" name="正方形/長方形 6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rrowheads="1"/>
        </xdr:cNvSpPr>
      </xdr:nvSpPr>
      <xdr:spPr bwMode="auto">
        <a:xfrm>
          <a:off x="1400175" y="4981575"/>
          <a:ext cx="200025" cy="209550"/>
        </a:xfrm>
        <a:prstGeom prst="rect">
          <a:avLst/>
        </a:prstGeom>
        <a:solidFill>
          <a:srgbClr val="FFFFFF"/>
        </a:solidFill>
        <a:ln w="9525" cmpd="dbl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</xdr:colOff>
      <xdr:row>25</xdr:row>
      <xdr:rowOff>19050</xdr:rowOff>
    </xdr:from>
    <xdr:to>
      <xdr:col>3</xdr:col>
      <xdr:colOff>104775</xdr:colOff>
      <xdr:row>26</xdr:row>
      <xdr:rowOff>57150</xdr:rowOff>
    </xdr:to>
    <xdr:sp macro="" textlink="">
      <xdr:nvSpPr>
        <xdr:cNvPr id="118" name="楕円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rrowheads="1"/>
        </xdr:cNvSpPr>
      </xdr:nvSpPr>
      <xdr:spPr bwMode="auto">
        <a:xfrm>
          <a:off x="419100" y="4981575"/>
          <a:ext cx="257175" cy="238125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95251</xdr:colOff>
      <xdr:row>21</xdr:row>
      <xdr:rowOff>123825</xdr:rowOff>
    </xdr:from>
    <xdr:to>
      <xdr:col>5</xdr:col>
      <xdr:colOff>47626</xdr:colOff>
      <xdr:row>22</xdr:row>
      <xdr:rowOff>66675</xdr:rowOff>
    </xdr:to>
    <xdr:sp macro="" textlink="">
      <xdr:nvSpPr>
        <xdr:cNvPr id="119" name="楕円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rrowheads="1"/>
        </xdr:cNvSpPr>
      </xdr:nvSpPr>
      <xdr:spPr bwMode="auto">
        <a:xfrm>
          <a:off x="838201" y="4295775"/>
          <a:ext cx="152400" cy="142875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11</xdr:row>
          <xdr:rowOff>171450</xdr:rowOff>
        </xdr:from>
        <xdr:to>
          <xdr:col>32</xdr:col>
          <xdr:colOff>104775</xdr:colOff>
          <xdr:row>13</xdr:row>
          <xdr:rowOff>28575</xdr:rowOff>
        </xdr:to>
        <xdr:sp macro="" textlink="">
          <xdr:nvSpPr>
            <xdr:cNvPr id="34827" name="Check Box 1035" hidden="1">
              <a:extLst>
                <a:ext uri="{63B3BB69-23CF-44E3-9099-C40C66FF867C}">
                  <a14:compatExt spid="_x0000_s34827"/>
                </a:ext>
                <a:ext uri="{FF2B5EF4-FFF2-40B4-BE49-F238E27FC236}">
                  <a16:creationId xmlns:a16="http://schemas.microsoft.com/office/drawing/2014/main" id="{00000000-0008-0000-0000-00000B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11</xdr:row>
          <xdr:rowOff>171450</xdr:rowOff>
        </xdr:from>
        <xdr:to>
          <xdr:col>30</xdr:col>
          <xdr:colOff>38100</xdr:colOff>
          <xdr:row>13</xdr:row>
          <xdr:rowOff>28575</xdr:rowOff>
        </xdr:to>
        <xdr:sp macro="" textlink="">
          <xdr:nvSpPr>
            <xdr:cNvPr id="34828" name="Check Box 1036" hidden="1">
              <a:extLst>
                <a:ext uri="{63B3BB69-23CF-44E3-9099-C40C66FF867C}">
                  <a14:compatExt spid="_x0000_s34828"/>
                </a:ext>
                <a:ext uri="{FF2B5EF4-FFF2-40B4-BE49-F238E27FC236}">
                  <a16:creationId xmlns:a16="http://schemas.microsoft.com/office/drawing/2014/main" id="{00000000-0008-0000-0000-00000C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9</xdr:row>
          <xdr:rowOff>133350</xdr:rowOff>
        </xdr:from>
        <xdr:to>
          <xdr:col>31</xdr:col>
          <xdr:colOff>161925</xdr:colOff>
          <xdr:row>11</xdr:row>
          <xdr:rowOff>28575</xdr:rowOff>
        </xdr:to>
        <xdr:sp macro="" textlink="">
          <xdr:nvSpPr>
            <xdr:cNvPr id="34832" name="Check Box 1040" hidden="1">
              <a:extLst>
                <a:ext uri="{63B3BB69-23CF-44E3-9099-C40C66FF867C}">
                  <a14:compatExt spid="_x0000_s34832"/>
                </a:ext>
                <a:ext uri="{FF2B5EF4-FFF2-40B4-BE49-F238E27FC236}">
                  <a16:creationId xmlns:a16="http://schemas.microsoft.com/office/drawing/2014/main" id="{00000000-0008-0000-0000-000010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8</xdr:row>
          <xdr:rowOff>171450</xdr:rowOff>
        </xdr:from>
        <xdr:to>
          <xdr:col>31</xdr:col>
          <xdr:colOff>180975</xdr:colOff>
          <xdr:row>10</xdr:row>
          <xdr:rowOff>38100</xdr:rowOff>
        </xdr:to>
        <xdr:sp macro="" textlink="">
          <xdr:nvSpPr>
            <xdr:cNvPr id="34833" name="Check Box 1041" hidden="1">
              <a:extLst>
                <a:ext uri="{63B3BB69-23CF-44E3-9099-C40C66FF867C}">
                  <a14:compatExt spid="_x0000_s34833"/>
                </a:ext>
                <a:ext uri="{FF2B5EF4-FFF2-40B4-BE49-F238E27FC236}">
                  <a16:creationId xmlns:a16="http://schemas.microsoft.com/office/drawing/2014/main" id="{00000000-0008-0000-0000-00001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8</xdr:row>
          <xdr:rowOff>161925</xdr:rowOff>
        </xdr:from>
        <xdr:to>
          <xdr:col>34</xdr:col>
          <xdr:colOff>171450</xdr:colOff>
          <xdr:row>10</xdr:row>
          <xdr:rowOff>28575</xdr:rowOff>
        </xdr:to>
        <xdr:sp macro="" textlink="">
          <xdr:nvSpPr>
            <xdr:cNvPr id="34834" name="Check Box 1042" hidden="1">
              <a:extLst>
                <a:ext uri="{63B3BB69-23CF-44E3-9099-C40C66FF867C}">
                  <a14:compatExt spid="_x0000_s34834"/>
                </a:ext>
                <a:ext uri="{FF2B5EF4-FFF2-40B4-BE49-F238E27FC236}">
                  <a16:creationId xmlns:a16="http://schemas.microsoft.com/office/drawing/2014/main" id="{00000000-0008-0000-0000-00001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9</xdr:row>
          <xdr:rowOff>142875</xdr:rowOff>
        </xdr:from>
        <xdr:to>
          <xdr:col>34</xdr:col>
          <xdr:colOff>161925</xdr:colOff>
          <xdr:row>11</xdr:row>
          <xdr:rowOff>0</xdr:rowOff>
        </xdr:to>
        <xdr:sp macro="" textlink="">
          <xdr:nvSpPr>
            <xdr:cNvPr id="34835" name="Check Box 1043" hidden="1">
              <a:extLst>
                <a:ext uri="{63B3BB69-23CF-44E3-9099-C40C66FF867C}">
                  <a14:compatExt spid="_x0000_s34835"/>
                </a:ext>
                <a:ext uri="{FF2B5EF4-FFF2-40B4-BE49-F238E27FC236}">
                  <a16:creationId xmlns:a16="http://schemas.microsoft.com/office/drawing/2014/main" id="{00000000-0008-0000-0000-00001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</xdr:row>
          <xdr:rowOff>0</xdr:rowOff>
        </xdr:from>
        <xdr:to>
          <xdr:col>23</xdr:col>
          <xdr:colOff>171450</xdr:colOff>
          <xdr:row>2</xdr:row>
          <xdr:rowOff>0</xdr:rowOff>
        </xdr:to>
        <xdr:sp macro="" textlink="">
          <xdr:nvSpPr>
            <xdr:cNvPr id="34836" name="Check Box 1044" hidden="1">
              <a:extLst>
                <a:ext uri="{63B3BB69-23CF-44E3-9099-C40C66FF867C}">
                  <a14:compatExt spid="_x0000_s34836"/>
                </a:ext>
                <a:ext uri="{FF2B5EF4-FFF2-40B4-BE49-F238E27FC236}">
                  <a16:creationId xmlns:a16="http://schemas.microsoft.com/office/drawing/2014/main" id="{00000000-0008-0000-0000-00001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0</xdr:row>
          <xdr:rowOff>266700</xdr:rowOff>
        </xdr:from>
        <xdr:to>
          <xdr:col>29</xdr:col>
          <xdr:colOff>180975</xdr:colOff>
          <xdr:row>2</xdr:row>
          <xdr:rowOff>9525</xdr:rowOff>
        </xdr:to>
        <xdr:sp macro="" textlink="">
          <xdr:nvSpPr>
            <xdr:cNvPr id="34838" name="Check Box 1046" hidden="1">
              <a:extLst>
                <a:ext uri="{63B3BB69-23CF-44E3-9099-C40C66FF867C}">
                  <a14:compatExt spid="_x0000_s34838"/>
                </a:ext>
                <a:ext uri="{FF2B5EF4-FFF2-40B4-BE49-F238E27FC236}">
                  <a16:creationId xmlns:a16="http://schemas.microsoft.com/office/drawing/2014/main" id="{00000000-0008-0000-0000-00001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0</xdr:row>
          <xdr:rowOff>257175</xdr:rowOff>
        </xdr:from>
        <xdr:to>
          <xdr:col>21</xdr:col>
          <xdr:colOff>38100</xdr:colOff>
          <xdr:row>1</xdr:row>
          <xdr:rowOff>190500</xdr:rowOff>
        </xdr:to>
        <xdr:sp macro="" textlink="">
          <xdr:nvSpPr>
            <xdr:cNvPr id="34840" name="Check Box 1048" hidden="1">
              <a:extLst>
                <a:ext uri="{63B3BB69-23CF-44E3-9099-C40C66FF867C}">
                  <a14:compatExt spid="_x0000_s34840"/>
                </a:ext>
                <a:ext uri="{FF2B5EF4-FFF2-40B4-BE49-F238E27FC236}">
                  <a16:creationId xmlns:a16="http://schemas.microsoft.com/office/drawing/2014/main" id="{00000000-0008-0000-0000-000018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0</xdr:row>
          <xdr:rowOff>247650</xdr:rowOff>
        </xdr:from>
        <xdr:to>
          <xdr:col>27</xdr:col>
          <xdr:colOff>0</xdr:colOff>
          <xdr:row>2</xdr:row>
          <xdr:rowOff>19050</xdr:rowOff>
        </xdr:to>
        <xdr:sp macro="" textlink="">
          <xdr:nvSpPr>
            <xdr:cNvPr id="34841" name="Check Box 1049" hidden="1">
              <a:extLst>
                <a:ext uri="{63B3BB69-23CF-44E3-9099-C40C66FF867C}">
                  <a14:compatExt spid="_x0000_s34841"/>
                </a:ext>
                <a:ext uri="{FF2B5EF4-FFF2-40B4-BE49-F238E27FC236}">
                  <a16:creationId xmlns:a16="http://schemas.microsoft.com/office/drawing/2014/main" id="{00000000-0008-0000-0000-000019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11</xdr:row>
          <xdr:rowOff>171450</xdr:rowOff>
        </xdr:from>
        <xdr:to>
          <xdr:col>35</xdr:col>
          <xdr:colOff>9525</xdr:colOff>
          <xdr:row>13</xdr:row>
          <xdr:rowOff>28575</xdr:rowOff>
        </xdr:to>
        <xdr:sp macro="" textlink="">
          <xdr:nvSpPr>
            <xdr:cNvPr id="34845" name="Check Box 1053" hidden="1">
              <a:extLst>
                <a:ext uri="{63B3BB69-23CF-44E3-9099-C40C66FF867C}">
                  <a14:compatExt spid="_x0000_s34845"/>
                </a:ext>
                <a:ext uri="{FF2B5EF4-FFF2-40B4-BE49-F238E27FC236}">
                  <a16:creationId xmlns:a16="http://schemas.microsoft.com/office/drawing/2014/main" id="{00000000-0008-0000-0000-00001D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12</xdr:row>
          <xdr:rowOff>161925</xdr:rowOff>
        </xdr:from>
        <xdr:to>
          <xdr:col>31</xdr:col>
          <xdr:colOff>171450</xdr:colOff>
          <xdr:row>14</xdr:row>
          <xdr:rowOff>9525</xdr:rowOff>
        </xdr:to>
        <xdr:sp macro="" textlink="">
          <xdr:nvSpPr>
            <xdr:cNvPr id="34846" name="Check Box 1054" hidden="1">
              <a:extLst>
                <a:ext uri="{63B3BB69-23CF-44E3-9099-C40C66FF867C}">
                  <a14:compatExt spid="_x0000_s34846"/>
                </a:ext>
                <a:ext uri="{FF2B5EF4-FFF2-40B4-BE49-F238E27FC236}">
                  <a16:creationId xmlns:a16="http://schemas.microsoft.com/office/drawing/2014/main" id="{00000000-0008-0000-0000-00001E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17</xdr:row>
          <xdr:rowOff>190500</xdr:rowOff>
        </xdr:from>
        <xdr:to>
          <xdr:col>8</xdr:col>
          <xdr:colOff>38100</xdr:colOff>
          <xdr:row>19</xdr:row>
          <xdr:rowOff>28575</xdr:rowOff>
        </xdr:to>
        <xdr:sp macro="" textlink="">
          <xdr:nvSpPr>
            <xdr:cNvPr id="34870" name="Check Box 1078" hidden="1">
              <a:extLst>
                <a:ext uri="{63B3BB69-23CF-44E3-9099-C40C66FF867C}">
                  <a14:compatExt spid="_x0000_s34870"/>
                </a:ext>
                <a:ext uri="{FF2B5EF4-FFF2-40B4-BE49-F238E27FC236}">
                  <a16:creationId xmlns:a16="http://schemas.microsoft.com/office/drawing/2014/main" id="{00000000-0008-0000-0000-00003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17</xdr:row>
          <xdr:rowOff>190500</xdr:rowOff>
        </xdr:from>
        <xdr:to>
          <xdr:col>16</xdr:col>
          <xdr:colOff>190500</xdr:colOff>
          <xdr:row>19</xdr:row>
          <xdr:rowOff>28575</xdr:rowOff>
        </xdr:to>
        <xdr:sp macro="" textlink="">
          <xdr:nvSpPr>
            <xdr:cNvPr id="34871" name="Check Box 1079" hidden="1">
              <a:extLst>
                <a:ext uri="{63B3BB69-23CF-44E3-9099-C40C66FF867C}">
                  <a14:compatExt spid="_x0000_s34871"/>
                </a:ext>
                <a:ext uri="{FF2B5EF4-FFF2-40B4-BE49-F238E27FC236}">
                  <a16:creationId xmlns:a16="http://schemas.microsoft.com/office/drawing/2014/main" id="{00000000-0008-0000-0000-00003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17</xdr:row>
          <xdr:rowOff>180975</xdr:rowOff>
        </xdr:from>
        <xdr:to>
          <xdr:col>27</xdr:col>
          <xdr:colOff>9525</xdr:colOff>
          <xdr:row>19</xdr:row>
          <xdr:rowOff>19050</xdr:rowOff>
        </xdr:to>
        <xdr:sp macro="" textlink="">
          <xdr:nvSpPr>
            <xdr:cNvPr id="34872" name="Check Box 1080" hidden="1">
              <a:extLst>
                <a:ext uri="{63B3BB69-23CF-44E3-9099-C40C66FF867C}">
                  <a14:compatExt spid="_x0000_s34872"/>
                </a:ext>
                <a:ext uri="{FF2B5EF4-FFF2-40B4-BE49-F238E27FC236}">
                  <a16:creationId xmlns:a16="http://schemas.microsoft.com/office/drawing/2014/main" id="{00000000-0008-0000-0000-000038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41</xdr:row>
          <xdr:rowOff>161925</xdr:rowOff>
        </xdr:from>
        <xdr:to>
          <xdr:col>7</xdr:col>
          <xdr:colOff>9525</xdr:colOff>
          <xdr:row>43</xdr:row>
          <xdr:rowOff>19050</xdr:rowOff>
        </xdr:to>
        <xdr:sp macro="" textlink="">
          <xdr:nvSpPr>
            <xdr:cNvPr id="34896" name="Check Box 1104" hidden="1">
              <a:extLst>
                <a:ext uri="{63B3BB69-23CF-44E3-9099-C40C66FF867C}">
                  <a14:compatExt spid="_x0000_s34896"/>
                </a:ext>
                <a:ext uri="{FF2B5EF4-FFF2-40B4-BE49-F238E27FC236}">
                  <a16:creationId xmlns:a16="http://schemas.microsoft.com/office/drawing/2014/main" id="{00000000-0008-0000-0000-000050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40</xdr:row>
          <xdr:rowOff>180975</xdr:rowOff>
        </xdr:from>
        <xdr:to>
          <xdr:col>5</xdr:col>
          <xdr:colOff>0</xdr:colOff>
          <xdr:row>42</xdr:row>
          <xdr:rowOff>9525</xdr:rowOff>
        </xdr:to>
        <xdr:sp macro="" textlink="">
          <xdr:nvSpPr>
            <xdr:cNvPr id="34898" name="Check Box 1106" hidden="1">
              <a:extLst>
                <a:ext uri="{63B3BB69-23CF-44E3-9099-C40C66FF867C}">
                  <a14:compatExt spid="_x0000_s34898"/>
                </a:ext>
                <a:ext uri="{FF2B5EF4-FFF2-40B4-BE49-F238E27FC236}">
                  <a16:creationId xmlns:a16="http://schemas.microsoft.com/office/drawing/2014/main" id="{00000000-0008-0000-0000-00005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39</xdr:row>
          <xdr:rowOff>161925</xdr:rowOff>
        </xdr:from>
        <xdr:to>
          <xdr:col>5</xdr:col>
          <xdr:colOff>9525</xdr:colOff>
          <xdr:row>41</xdr:row>
          <xdr:rowOff>19050</xdr:rowOff>
        </xdr:to>
        <xdr:sp macro="" textlink="">
          <xdr:nvSpPr>
            <xdr:cNvPr id="34899" name="Check Box 1107" hidden="1">
              <a:extLst>
                <a:ext uri="{63B3BB69-23CF-44E3-9099-C40C66FF867C}">
                  <a14:compatExt spid="_x0000_s34899"/>
                </a:ext>
                <a:ext uri="{FF2B5EF4-FFF2-40B4-BE49-F238E27FC236}">
                  <a16:creationId xmlns:a16="http://schemas.microsoft.com/office/drawing/2014/main" id="{00000000-0008-0000-0000-00005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</xdr:row>
          <xdr:rowOff>171450</xdr:rowOff>
        </xdr:from>
        <xdr:to>
          <xdr:col>15</xdr:col>
          <xdr:colOff>9525</xdr:colOff>
          <xdr:row>41</xdr:row>
          <xdr:rowOff>19050</xdr:rowOff>
        </xdr:to>
        <xdr:sp macro="" textlink="">
          <xdr:nvSpPr>
            <xdr:cNvPr id="34900" name="Check Box 1108" hidden="1">
              <a:extLst>
                <a:ext uri="{63B3BB69-23CF-44E3-9099-C40C66FF867C}">
                  <a14:compatExt spid="_x0000_s34900"/>
                </a:ext>
                <a:ext uri="{FF2B5EF4-FFF2-40B4-BE49-F238E27FC236}">
                  <a16:creationId xmlns:a16="http://schemas.microsoft.com/office/drawing/2014/main" id="{00000000-0008-0000-0000-00005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37</xdr:row>
          <xdr:rowOff>171450</xdr:rowOff>
        </xdr:from>
        <xdr:to>
          <xdr:col>22</xdr:col>
          <xdr:colOff>28575</xdr:colOff>
          <xdr:row>39</xdr:row>
          <xdr:rowOff>19050</xdr:rowOff>
        </xdr:to>
        <xdr:sp macro="" textlink="">
          <xdr:nvSpPr>
            <xdr:cNvPr id="34901" name="Check Box 1109" hidden="1">
              <a:extLst>
                <a:ext uri="{63B3BB69-23CF-44E3-9099-C40C66FF867C}">
                  <a14:compatExt spid="_x0000_s34901"/>
                </a:ext>
                <a:ext uri="{FF2B5EF4-FFF2-40B4-BE49-F238E27FC236}">
                  <a16:creationId xmlns:a16="http://schemas.microsoft.com/office/drawing/2014/main" id="{00000000-0008-0000-0000-000055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41</xdr:row>
          <xdr:rowOff>180975</xdr:rowOff>
        </xdr:from>
        <xdr:to>
          <xdr:col>19</xdr:col>
          <xdr:colOff>0</xdr:colOff>
          <xdr:row>43</xdr:row>
          <xdr:rowOff>0</xdr:rowOff>
        </xdr:to>
        <xdr:sp macro="" textlink="">
          <xdr:nvSpPr>
            <xdr:cNvPr id="34902" name="Check Box 1110" hidden="1">
              <a:extLst>
                <a:ext uri="{63B3BB69-23CF-44E3-9099-C40C66FF867C}">
                  <a14:compatExt spid="_x0000_s34902"/>
                </a:ext>
                <a:ext uri="{FF2B5EF4-FFF2-40B4-BE49-F238E27FC236}">
                  <a16:creationId xmlns:a16="http://schemas.microsoft.com/office/drawing/2014/main" id="{00000000-0008-0000-0000-00005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41</xdr:row>
          <xdr:rowOff>171450</xdr:rowOff>
        </xdr:from>
        <xdr:to>
          <xdr:col>14</xdr:col>
          <xdr:colOff>0</xdr:colOff>
          <xdr:row>43</xdr:row>
          <xdr:rowOff>0</xdr:rowOff>
        </xdr:to>
        <xdr:sp macro="" textlink="">
          <xdr:nvSpPr>
            <xdr:cNvPr id="34904" name="Check Box 1112" hidden="1">
              <a:extLst>
                <a:ext uri="{63B3BB69-23CF-44E3-9099-C40C66FF867C}">
                  <a14:compatExt spid="_x0000_s34904"/>
                </a:ext>
                <a:ext uri="{FF2B5EF4-FFF2-40B4-BE49-F238E27FC236}">
                  <a16:creationId xmlns:a16="http://schemas.microsoft.com/office/drawing/2014/main" id="{00000000-0008-0000-0000-000058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41</xdr:row>
          <xdr:rowOff>161925</xdr:rowOff>
        </xdr:from>
        <xdr:to>
          <xdr:col>5</xdr:col>
          <xdr:colOff>0</xdr:colOff>
          <xdr:row>43</xdr:row>
          <xdr:rowOff>19050</xdr:rowOff>
        </xdr:to>
        <xdr:sp macro="" textlink="">
          <xdr:nvSpPr>
            <xdr:cNvPr id="34905" name="Check Box 1113" hidden="1">
              <a:extLst>
                <a:ext uri="{63B3BB69-23CF-44E3-9099-C40C66FF867C}">
                  <a14:compatExt spid="_x0000_s34905"/>
                </a:ext>
                <a:ext uri="{FF2B5EF4-FFF2-40B4-BE49-F238E27FC236}">
                  <a16:creationId xmlns:a16="http://schemas.microsoft.com/office/drawing/2014/main" id="{00000000-0008-0000-0000-000059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40</xdr:row>
          <xdr:rowOff>161925</xdr:rowOff>
        </xdr:from>
        <xdr:to>
          <xdr:col>14</xdr:col>
          <xdr:colOff>47625</xdr:colOff>
          <xdr:row>42</xdr:row>
          <xdr:rowOff>9525</xdr:rowOff>
        </xdr:to>
        <xdr:sp macro="" textlink="">
          <xdr:nvSpPr>
            <xdr:cNvPr id="34907" name="Check Box 1115" hidden="1">
              <a:extLst>
                <a:ext uri="{63B3BB69-23CF-44E3-9099-C40C66FF867C}">
                  <a14:compatExt spid="_x0000_s34907"/>
                </a:ext>
                <a:ext uri="{FF2B5EF4-FFF2-40B4-BE49-F238E27FC236}">
                  <a16:creationId xmlns:a16="http://schemas.microsoft.com/office/drawing/2014/main" id="{00000000-0008-0000-0000-00005B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39</xdr:row>
          <xdr:rowOff>171450</xdr:rowOff>
        </xdr:from>
        <xdr:to>
          <xdr:col>11</xdr:col>
          <xdr:colOff>28575</xdr:colOff>
          <xdr:row>41</xdr:row>
          <xdr:rowOff>19050</xdr:rowOff>
        </xdr:to>
        <xdr:sp macro="" textlink="">
          <xdr:nvSpPr>
            <xdr:cNvPr id="34908" name="Check Box 1116" hidden="1">
              <a:extLst>
                <a:ext uri="{63B3BB69-23CF-44E3-9099-C40C66FF867C}">
                  <a14:compatExt spid="_x0000_s34908"/>
                </a:ext>
                <a:ext uri="{FF2B5EF4-FFF2-40B4-BE49-F238E27FC236}">
                  <a16:creationId xmlns:a16="http://schemas.microsoft.com/office/drawing/2014/main" id="{00000000-0008-0000-0000-00005C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161925</xdr:rowOff>
        </xdr:from>
        <xdr:to>
          <xdr:col>8</xdr:col>
          <xdr:colOff>47625</xdr:colOff>
          <xdr:row>41</xdr:row>
          <xdr:rowOff>19050</xdr:rowOff>
        </xdr:to>
        <xdr:sp macro="" textlink="">
          <xdr:nvSpPr>
            <xdr:cNvPr id="34910" name="Check Box 1118" hidden="1">
              <a:extLst>
                <a:ext uri="{63B3BB69-23CF-44E3-9099-C40C66FF867C}">
                  <a14:compatExt spid="_x0000_s34910"/>
                </a:ext>
                <a:ext uri="{FF2B5EF4-FFF2-40B4-BE49-F238E27FC236}">
                  <a16:creationId xmlns:a16="http://schemas.microsoft.com/office/drawing/2014/main" id="{00000000-0008-0000-0000-00005E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40</xdr:row>
          <xdr:rowOff>171450</xdr:rowOff>
        </xdr:from>
        <xdr:to>
          <xdr:col>11</xdr:col>
          <xdr:colOff>0</xdr:colOff>
          <xdr:row>42</xdr:row>
          <xdr:rowOff>9525</xdr:rowOff>
        </xdr:to>
        <xdr:sp macro="" textlink="">
          <xdr:nvSpPr>
            <xdr:cNvPr id="34915" name="Check Box 1123" hidden="1">
              <a:extLst>
                <a:ext uri="{63B3BB69-23CF-44E3-9099-C40C66FF867C}">
                  <a14:compatExt spid="_x0000_s34915"/>
                </a:ext>
                <a:ext uri="{FF2B5EF4-FFF2-40B4-BE49-F238E27FC236}">
                  <a16:creationId xmlns:a16="http://schemas.microsoft.com/office/drawing/2014/main" id="{00000000-0008-0000-0000-00006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41</xdr:row>
          <xdr:rowOff>161925</xdr:rowOff>
        </xdr:from>
        <xdr:to>
          <xdr:col>12</xdr:col>
          <xdr:colOff>0</xdr:colOff>
          <xdr:row>43</xdr:row>
          <xdr:rowOff>0</xdr:rowOff>
        </xdr:to>
        <xdr:sp macro="" textlink="">
          <xdr:nvSpPr>
            <xdr:cNvPr id="34917" name="Check Box 1125" hidden="1">
              <a:extLst>
                <a:ext uri="{63B3BB69-23CF-44E3-9099-C40C66FF867C}">
                  <a14:compatExt spid="_x0000_s34917"/>
                </a:ext>
                <a:ext uri="{FF2B5EF4-FFF2-40B4-BE49-F238E27FC236}">
                  <a16:creationId xmlns:a16="http://schemas.microsoft.com/office/drawing/2014/main" id="{00000000-0008-0000-0000-000065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43</xdr:row>
          <xdr:rowOff>180975</xdr:rowOff>
        </xdr:from>
        <xdr:to>
          <xdr:col>7</xdr:col>
          <xdr:colOff>0</xdr:colOff>
          <xdr:row>45</xdr:row>
          <xdr:rowOff>0</xdr:rowOff>
        </xdr:to>
        <xdr:sp macro="" textlink="">
          <xdr:nvSpPr>
            <xdr:cNvPr id="34918" name="Check Box 1126" hidden="1">
              <a:extLst>
                <a:ext uri="{63B3BB69-23CF-44E3-9099-C40C66FF867C}">
                  <a14:compatExt spid="_x0000_s34918"/>
                </a:ext>
                <a:ext uri="{FF2B5EF4-FFF2-40B4-BE49-F238E27FC236}">
                  <a16:creationId xmlns:a16="http://schemas.microsoft.com/office/drawing/2014/main" id="{00000000-0008-0000-0000-00006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37</xdr:row>
          <xdr:rowOff>171450</xdr:rowOff>
        </xdr:from>
        <xdr:to>
          <xdr:col>10</xdr:col>
          <xdr:colOff>66675</xdr:colOff>
          <xdr:row>39</xdr:row>
          <xdr:rowOff>19050</xdr:rowOff>
        </xdr:to>
        <xdr:sp macro="" textlink="">
          <xdr:nvSpPr>
            <xdr:cNvPr id="34930" name="Check Box 1138" hidden="1">
              <a:extLst>
                <a:ext uri="{63B3BB69-23CF-44E3-9099-C40C66FF867C}">
                  <a14:compatExt spid="_x0000_s34930"/>
                </a:ext>
                <a:ext uri="{FF2B5EF4-FFF2-40B4-BE49-F238E27FC236}">
                  <a16:creationId xmlns:a16="http://schemas.microsoft.com/office/drawing/2014/main" id="{00000000-0008-0000-0000-00007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40</xdr:row>
          <xdr:rowOff>161925</xdr:rowOff>
        </xdr:from>
        <xdr:to>
          <xdr:col>7</xdr:col>
          <xdr:colOff>161925</xdr:colOff>
          <xdr:row>42</xdr:row>
          <xdr:rowOff>9525</xdr:rowOff>
        </xdr:to>
        <xdr:sp macro="" textlink="">
          <xdr:nvSpPr>
            <xdr:cNvPr id="34931" name="Check Box 1139" hidden="1">
              <a:extLst>
                <a:ext uri="{63B3BB69-23CF-44E3-9099-C40C66FF867C}">
                  <a14:compatExt spid="_x0000_s34931"/>
                </a:ext>
                <a:ext uri="{FF2B5EF4-FFF2-40B4-BE49-F238E27FC236}">
                  <a16:creationId xmlns:a16="http://schemas.microsoft.com/office/drawing/2014/main" id="{00000000-0008-0000-0000-00007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37</xdr:row>
          <xdr:rowOff>180975</xdr:rowOff>
        </xdr:from>
        <xdr:to>
          <xdr:col>8</xdr:col>
          <xdr:colOff>0</xdr:colOff>
          <xdr:row>39</xdr:row>
          <xdr:rowOff>19050</xdr:rowOff>
        </xdr:to>
        <xdr:sp macro="" textlink="">
          <xdr:nvSpPr>
            <xdr:cNvPr id="34933" name="Check Box 1141" hidden="1">
              <a:extLst>
                <a:ext uri="{63B3BB69-23CF-44E3-9099-C40C66FF867C}">
                  <a14:compatExt spid="_x0000_s34933"/>
                </a:ext>
                <a:ext uri="{FF2B5EF4-FFF2-40B4-BE49-F238E27FC236}">
                  <a16:creationId xmlns:a16="http://schemas.microsoft.com/office/drawing/2014/main" id="{00000000-0008-0000-0000-000075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37</xdr:row>
          <xdr:rowOff>190500</xdr:rowOff>
        </xdr:from>
        <xdr:to>
          <xdr:col>20</xdr:col>
          <xdr:colOff>0</xdr:colOff>
          <xdr:row>39</xdr:row>
          <xdr:rowOff>0</xdr:rowOff>
        </xdr:to>
        <xdr:sp macro="" textlink="">
          <xdr:nvSpPr>
            <xdr:cNvPr id="34935" name="Check Box 1143" hidden="1">
              <a:extLst>
                <a:ext uri="{63B3BB69-23CF-44E3-9099-C40C66FF867C}">
                  <a14:compatExt spid="_x0000_s34935"/>
                </a:ext>
                <a:ext uri="{FF2B5EF4-FFF2-40B4-BE49-F238E27FC236}">
                  <a16:creationId xmlns:a16="http://schemas.microsoft.com/office/drawing/2014/main" id="{00000000-0008-0000-0000-00007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37</xdr:row>
          <xdr:rowOff>180975</xdr:rowOff>
        </xdr:from>
        <xdr:to>
          <xdr:col>13</xdr:col>
          <xdr:colOff>19050</xdr:colOff>
          <xdr:row>39</xdr:row>
          <xdr:rowOff>19050</xdr:rowOff>
        </xdr:to>
        <xdr:sp macro="" textlink="">
          <xdr:nvSpPr>
            <xdr:cNvPr id="34937" name="Check Box 1145" hidden="1">
              <a:extLst>
                <a:ext uri="{63B3BB69-23CF-44E3-9099-C40C66FF867C}">
                  <a14:compatExt spid="_x0000_s34937"/>
                </a:ext>
                <a:ext uri="{FF2B5EF4-FFF2-40B4-BE49-F238E27FC236}">
                  <a16:creationId xmlns:a16="http://schemas.microsoft.com/office/drawing/2014/main" id="{00000000-0008-0000-0000-000079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40</xdr:row>
          <xdr:rowOff>180975</xdr:rowOff>
        </xdr:from>
        <xdr:to>
          <xdr:col>19</xdr:col>
          <xdr:colOff>0</xdr:colOff>
          <xdr:row>42</xdr:row>
          <xdr:rowOff>0</xdr:rowOff>
        </xdr:to>
        <xdr:sp macro="" textlink="">
          <xdr:nvSpPr>
            <xdr:cNvPr id="34939" name="Check Box 1147" hidden="1">
              <a:extLst>
                <a:ext uri="{63B3BB69-23CF-44E3-9099-C40C66FF867C}">
                  <a14:compatExt spid="_x0000_s34939"/>
                </a:ext>
                <a:ext uri="{FF2B5EF4-FFF2-40B4-BE49-F238E27FC236}">
                  <a16:creationId xmlns:a16="http://schemas.microsoft.com/office/drawing/2014/main" id="{00000000-0008-0000-0000-00007B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41</xdr:row>
          <xdr:rowOff>0</xdr:rowOff>
        </xdr:from>
        <xdr:to>
          <xdr:col>21</xdr:col>
          <xdr:colOff>0</xdr:colOff>
          <xdr:row>42</xdr:row>
          <xdr:rowOff>0</xdr:rowOff>
        </xdr:to>
        <xdr:sp macro="" textlink="">
          <xdr:nvSpPr>
            <xdr:cNvPr id="34940" name="Check Box 1148" hidden="1">
              <a:extLst>
                <a:ext uri="{63B3BB69-23CF-44E3-9099-C40C66FF867C}">
                  <a14:compatExt spid="_x0000_s34940"/>
                </a:ext>
                <a:ext uri="{FF2B5EF4-FFF2-40B4-BE49-F238E27FC236}">
                  <a16:creationId xmlns:a16="http://schemas.microsoft.com/office/drawing/2014/main" id="{00000000-0008-0000-0000-00007C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161925</xdr:rowOff>
        </xdr:from>
        <xdr:to>
          <xdr:col>8</xdr:col>
          <xdr:colOff>0</xdr:colOff>
          <xdr:row>44</xdr:row>
          <xdr:rowOff>19050</xdr:rowOff>
        </xdr:to>
        <xdr:sp macro="" textlink="">
          <xdr:nvSpPr>
            <xdr:cNvPr id="34941" name="Check Box 1149" hidden="1">
              <a:extLst>
                <a:ext uri="{63B3BB69-23CF-44E3-9099-C40C66FF867C}">
                  <a14:compatExt spid="_x0000_s34941"/>
                </a:ext>
                <a:ext uri="{FF2B5EF4-FFF2-40B4-BE49-F238E27FC236}">
                  <a16:creationId xmlns:a16="http://schemas.microsoft.com/office/drawing/2014/main" id="{00000000-0008-0000-0000-00007D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42</xdr:row>
          <xdr:rowOff>161925</xdr:rowOff>
        </xdr:from>
        <xdr:to>
          <xdr:col>10</xdr:col>
          <xdr:colOff>0</xdr:colOff>
          <xdr:row>44</xdr:row>
          <xdr:rowOff>19050</xdr:rowOff>
        </xdr:to>
        <xdr:sp macro="" textlink="">
          <xdr:nvSpPr>
            <xdr:cNvPr id="34942" name="Check Box 1150" hidden="1">
              <a:extLst>
                <a:ext uri="{63B3BB69-23CF-44E3-9099-C40C66FF867C}">
                  <a14:compatExt spid="_x0000_s34942"/>
                </a:ext>
                <a:ext uri="{FF2B5EF4-FFF2-40B4-BE49-F238E27FC236}">
                  <a16:creationId xmlns:a16="http://schemas.microsoft.com/office/drawing/2014/main" id="{00000000-0008-0000-0000-00007E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43</xdr:row>
          <xdr:rowOff>161925</xdr:rowOff>
        </xdr:from>
        <xdr:to>
          <xdr:col>15</xdr:col>
          <xdr:colOff>0</xdr:colOff>
          <xdr:row>45</xdr:row>
          <xdr:rowOff>19050</xdr:rowOff>
        </xdr:to>
        <xdr:sp macro="" textlink="">
          <xdr:nvSpPr>
            <xdr:cNvPr id="34943" name="Check Box 1151" hidden="1">
              <a:extLst>
                <a:ext uri="{63B3BB69-23CF-44E3-9099-C40C66FF867C}">
                  <a14:compatExt spid="_x0000_s34943"/>
                </a:ext>
                <a:ext uri="{FF2B5EF4-FFF2-40B4-BE49-F238E27FC236}">
                  <a16:creationId xmlns:a16="http://schemas.microsoft.com/office/drawing/2014/main" id="{00000000-0008-0000-0000-00007F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43</xdr:row>
          <xdr:rowOff>161925</xdr:rowOff>
        </xdr:from>
        <xdr:to>
          <xdr:col>9</xdr:col>
          <xdr:colOff>0</xdr:colOff>
          <xdr:row>45</xdr:row>
          <xdr:rowOff>19050</xdr:rowOff>
        </xdr:to>
        <xdr:sp macro="" textlink="">
          <xdr:nvSpPr>
            <xdr:cNvPr id="34944" name="Check Box 1152" hidden="1">
              <a:extLst>
                <a:ext uri="{63B3BB69-23CF-44E3-9099-C40C66FF867C}">
                  <a14:compatExt spid="_x0000_s34944"/>
                </a:ext>
                <a:ext uri="{FF2B5EF4-FFF2-40B4-BE49-F238E27FC236}">
                  <a16:creationId xmlns:a16="http://schemas.microsoft.com/office/drawing/2014/main" id="{00000000-0008-0000-0000-000080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41</xdr:row>
          <xdr:rowOff>180975</xdr:rowOff>
        </xdr:from>
        <xdr:to>
          <xdr:col>21</xdr:col>
          <xdr:colOff>0</xdr:colOff>
          <xdr:row>43</xdr:row>
          <xdr:rowOff>0</xdr:rowOff>
        </xdr:to>
        <xdr:sp macro="" textlink="">
          <xdr:nvSpPr>
            <xdr:cNvPr id="34945" name="Check Box 1153" hidden="1">
              <a:extLst>
                <a:ext uri="{63B3BB69-23CF-44E3-9099-C40C66FF867C}">
                  <a14:compatExt spid="_x0000_s34945"/>
                </a:ext>
                <a:ext uri="{FF2B5EF4-FFF2-40B4-BE49-F238E27FC236}">
                  <a16:creationId xmlns:a16="http://schemas.microsoft.com/office/drawing/2014/main" id="{00000000-0008-0000-0000-00008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43</xdr:row>
          <xdr:rowOff>180975</xdr:rowOff>
        </xdr:from>
        <xdr:to>
          <xdr:col>13</xdr:col>
          <xdr:colOff>0</xdr:colOff>
          <xdr:row>45</xdr:row>
          <xdr:rowOff>0</xdr:rowOff>
        </xdr:to>
        <xdr:sp macro="" textlink="">
          <xdr:nvSpPr>
            <xdr:cNvPr id="34946" name="Check Box 1154" hidden="1">
              <a:extLst>
                <a:ext uri="{63B3BB69-23CF-44E3-9099-C40C66FF867C}">
                  <a14:compatExt spid="_x0000_s34946"/>
                </a:ext>
                <a:ext uri="{FF2B5EF4-FFF2-40B4-BE49-F238E27FC236}">
                  <a16:creationId xmlns:a16="http://schemas.microsoft.com/office/drawing/2014/main" id="{00000000-0008-0000-0000-00008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43</xdr:row>
          <xdr:rowOff>161925</xdr:rowOff>
        </xdr:from>
        <xdr:to>
          <xdr:col>22</xdr:col>
          <xdr:colOff>0</xdr:colOff>
          <xdr:row>45</xdr:row>
          <xdr:rowOff>19050</xdr:rowOff>
        </xdr:to>
        <xdr:sp macro="" textlink="">
          <xdr:nvSpPr>
            <xdr:cNvPr id="34947" name="Check Box 1155" hidden="1">
              <a:extLst>
                <a:ext uri="{63B3BB69-23CF-44E3-9099-C40C66FF867C}">
                  <a14:compatExt spid="_x0000_s34947"/>
                </a:ext>
                <a:ext uri="{FF2B5EF4-FFF2-40B4-BE49-F238E27FC236}">
                  <a16:creationId xmlns:a16="http://schemas.microsoft.com/office/drawing/2014/main" id="{00000000-0008-0000-0000-00008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43</xdr:row>
          <xdr:rowOff>171450</xdr:rowOff>
        </xdr:from>
        <xdr:to>
          <xdr:col>20</xdr:col>
          <xdr:colOff>9525</xdr:colOff>
          <xdr:row>45</xdr:row>
          <xdr:rowOff>0</xdr:rowOff>
        </xdr:to>
        <xdr:sp macro="" textlink="">
          <xdr:nvSpPr>
            <xdr:cNvPr id="34948" name="Check Box 1156" hidden="1">
              <a:extLst>
                <a:ext uri="{63B3BB69-23CF-44E3-9099-C40C66FF867C}">
                  <a14:compatExt spid="_x0000_s34948"/>
                </a:ext>
                <a:ext uri="{FF2B5EF4-FFF2-40B4-BE49-F238E27FC236}">
                  <a16:creationId xmlns:a16="http://schemas.microsoft.com/office/drawing/2014/main" id="{00000000-0008-0000-0000-00008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114300</xdr:colOff>
          <xdr:row>14</xdr:row>
          <xdr:rowOff>180975</xdr:rowOff>
        </xdr:from>
        <xdr:to>
          <xdr:col>64</xdr:col>
          <xdr:colOff>0</xdr:colOff>
          <xdr:row>16</xdr:row>
          <xdr:rowOff>19050</xdr:rowOff>
        </xdr:to>
        <xdr:sp macro="" textlink="">
          <xdr:nvSpPr>
            <xdr:cNvPr id="35039" name="Check Box 1247" hidden="1">
              <a:extLst>
                <a:ext uri="{63B3BB69-23CF-44E3-9099-C40C66FF867C}">
                  <a14:compatExt spid="_x0000_s35039"/>
                </a:ext>
                <a:ext uri="{FF2B5EF4-FFF2-40B4-BE49-F238E27FC236}">
                  <a16:creationId xmlns:a16="http://schemas.microsoft.com/office/drawing/2014/main" id="{00000000-0008-0000-0000-0000DF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38100</xdr:colOff>
          <xdr:row>14</xdr:row>
          <xdr:rowOff>190500</xdr:rowOff>
        </xdr:from>
        <xdr:to>
          <xdr:col>56</xdr:col>
          <xdr:colOff>104775</xdr:colOff>
          <xdr:row>16</xdr:row>
          <xdr:rowOff>28575</xdr:rowOff>
        </xdr:to>
        <xdr:sp macro="" textlink="">
          <xdr:nvSpPr>
            <xdr:cNvPr id="35042" name="Check Box 1250" hidden="1">
              <a:extLst>
                <a:ext uri="{63B3BB69-23CF-44E3-9099-C40C66FF867C}">
                  <a14:compatExt spid="_x0000_s35042"/>
                </a:ext>
                <a:ext uri="{FF2B5EF4-FFF2-40B4-BE49-F238E27FC236}">
                  <a16:creationId xmlns:a16="http://schemas.microsoft.com/office/drawing/2014/main" id="{00000000-0008-0000-0000-0000E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161925</xdr:colOff>
          <xdr:row>14</xdr:row>
          <xdr:rowOff>190500</xdr:rowOff>
        </xdr:from>
        <xdr:to>
          <xdr:col>60</xdr:col>
          <xdr:colOff>28575</xdr:colOff>
          <xdr:row>16</xdr:row>
          <xdr:rowOff>28575</xdr:rowOff>
        </xdr:to>
        <xdr:sp macro="" textlink="">
          <xdr:nvSpPr>
            <xdr:cNvPr id="35043" name="Check Box 1251" hidden="1">
              <a:extLst>
                <a:ext uri="{63B3BB69-23CF-44E3-9099-C40C66FF867C}">
                  <a14:compatExt spid="_x0000_s35043"/>
                </a:ext>
                <a:ext uri="{FF2B5EF4-FFF2-40B4-BE49-F238E27FC236}">
                  <a16:creationId xmlns:a16="http://schemas.microsoft.com/office/drawing/2014/main" id="{00000000-0008-0000-0000-0000E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57150</xdr:colOff>
          <xdr:row>14</xdr:row>
          <xdr:rowOff>180975</xdr:rowOff>
        </xdr:from>
        <xdr:to>
          <xdr:col>67</xdr:col>
          <xdr:colOff>114300</xdr:colOff>
          <xdr:row>16</xdr:row>
          <xdr:rowOff>19050</xdr:rowOff>
        </xdr:to>
        <xdr:sp macro="" textlink="">
          <xdr:nvSpPr>
            <xdr:cNvPr id="35044" name="Check Box 1252" hidden="1">
              <a:extLst>
                <a:ext uri="{63B3BB69-23CF-44E3-9099-C40C66FF867C}">
                  <a14:compatExt spid="_x0000_s35044"/>
                </a:ext>
                <a:ext uri="{FF2B5EF4-FFF2-40B4-BE49-F238E27FC236}">
                  <a16:creationId xmlns:a16="http://schemas.microsoft.com/office/drawing/2014/main" id="{00000000-0008-0000-0000-0000E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18</xdr:row>
          <xdr:rowOff>190500</xdr:rowOff>
        </xdr:from>
        <xdr:to>
          <xdr:col>7</xdr:col>
          <xdr:colOff>180975</xdr:colOff>
          <xdr:row>20</xdr:row>
          <xdr:rowOff>38100</xdr:rowOff>
        </xdr:to>
        <xdr:sp macro="" textlink="">
          <xdr:nvSpPr>
            <xdr:cNvPr id="35058" name="Check Box 1266" hidden="1">
              <a:extLst>
                <a:ext uri="{63B3BB69-23CF-44E3-9099-C40C66FF867C}">
                  <a14:compatExt spid="_x0000_s35058"/>
                </a:ext>
                <a:ext uri="{FF2B5EF4-FFF2-40B4-BE49-F238E27FC236}">
                  <a16:creationId xmlns:a16="http://schemas.microsoft.com/office/drawing/2014/main" id="{00000000-0008-0000-0000-0000F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190500</xdr:rowOff>
        </xdr:from>
        <xdr:to>
          <xdr:col>10</xdr:col>
          <xdr:colOff>123825</xdr:colOff>
          <xdr:row>20</xdr:row>
          <xdr:rowOff>38100</xdr:rowOff>
        </xdr:to>
        <xdr:sp macro="" textlink="">
          <xdr:nvSpPr>
            <xdr:cNvPr id="35059" name="Check Box 1267" hidden="1">
              <a:extLst>
                <a:ext uri="{63B3BB69-23CF-44E3-9099-C40C66FF867C}">
                  <a14:compatExt spid="_x0000_s35059"/>
                </a:ext>
                <a:ext uri="{FF2B5EF4-FFF2-40B4-BE49-F238E27FC236}">
                  <a16:creationId xmlns:a16="http://schemas.microsoft.com/office/drawing/2014/main" id="{00000000-0008-0000-0000-0000F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20</xdr:row>
          <xdr:rowOff>19050</xdr:rowOff>
        </xdr:from>
        <xdr:to>
          <xdr:col>15</xdr:col>
          <xdr:colOff>180975</xdr:colOff>
          <xdr:row>20</xdr:row>
          <xdr:rowOff>171450</xdr:rowOff>
        </xdr:to>
        <xdr:sp macro="" textlink="">
          <xdr:nvSpPr>
            <xdr:cNvPr id="35061" name="Check Box 1269" hidden="1">
              <a:extLst>
                <a:ext uri="{63B3BB69-23CF-44E3-9099-C40C66FF867C}">
                  <a14:compatExt spid="_x0000_s35061"/>
                </a:ext>
                <a:ext uri="{FF2B5EF4-FFF2-40B4-BE49-F238E27FC236}">
                  <a16:creationId xmlns:a16="http://schemas.microsoft.com/office/drawing/2014/main" id="{00000000-0008-0000-0000-0000F5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24</xdr:row>
          <xdr:rowOff>180975</xdr:rowOff>
        </xdr:from>
        <xdr:to>
          <xdr:col>16</xdr:col>
          <xdr:colOff>28575</xdr:colOff>
          <xdr:row>25</xdr:row>
          <xdr:rowOff>171450</xdr:rowOff>
        </xdr:to>
        <xdr:sp macro="" textlink="">
          <xdr:nvSpPr>
            <xdr:cNvPr id="35063" name="Check Box 1271" hidden="1">
              <a:extLst>
                <a:ext uri="{63B3BB69-23CF-44E3-9099-C40C66FF867C}">
                  <a14:compatExt spid="_x0000_s35063"/>
                </a:ext>
                <a:ext uri="{FF2B5EF4-FFF2-40B4-BE49-F238E27FC236}">
                  <a16:creationId xmlns:a16="http://schemas.microsoft.com/office/drawing/2014/main" id="{00000000-0008-0000-0000-0000F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同居家族の支援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24</xdr:row>
          <xdr:rowOff>171450</xdr:rowOff>
        </xdr:from>
        <xdr:to>
          <xdr:col>20</xdr:col>
          <xdr:colOff>190500</xdr:colOff>
          <xdr:row>25</xdr:row>
          <xdr:rowOff>171450</xdr:rowOff>
        </xdr:to>
        <xdr:sp macro="" textlink="">
          <xdr:nvSpPr>
            <xdr:cNvPr id="35064" name="Check Box 1272" hidden="1">
              <a:extLst>
                <a:ext uri="{63B3BB69-23CF-44E3-9099-C40C66FF867C}">
                  <a14:compatExt spid="_x0000_s35064"/>
                </a:ext>
                <a:ext uri="{FF2B5EF4-FFF2-40B4-BE49-F238E27FC236}">
                  <a16:creationId xmlns:a16="http://schemas.microsoft.com/office/drawing/2014/main" id="{00000000-0008-0000-0000-0000F8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別居家族の支援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</xdr:row>
          <xdr:rowOff>9525</xdr:rowOff>
        </xdr:from>
        <xdr:to>
          <xdr:col>18</xdr:col>
          <xdr:colOff>180975</xdr:colOff>
          <xdr:row>14</xdr:row>
          <xdr:rowOff>0</xdr:rowOff>
        </xdr:to>
        <xdr:sp macro="" textlink="">
          <xdr:nvSpPr>
            <xdr:cNvPr id="35066" name="Check Box 1274" hidden="1">
              <a:extLst>
                <a:ext uri="{63B3BB69-23CF-44E3-9099-C40C66FF867C}">
                  <a14:compatExt spid="_x0000_s35066"/>
                </a:ext>
                <a:ext uri="{FF2B5EF4-FFF2-40B4-BE49-F238E27FC236}">
                  <a16:creationId xmlns:a16="http://schemas.microsoft.com/office/drawing/2014/main" id="{00000000-0008-0000-0000-0000FA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12</xdr:row>
          <xdr:rowOff>0</xdr:rowOff>
        </xdr:from>
        <xdr:to>
          <xdr:col>18</xdr:col>
          <xdr:colOff>238125</xdr:colOff>
          <xdr:row>12</xdr:row>
          <xdr:rowOff>171450</xdr:rowOff>
        </xdr:to>
        <xdr:sp macro="" textlink="">
          <xdr:nvSpPr>
            <xdr:cNvPr id="35067" name="Check Box 1275" hidden="1">
              <a:extLst>
                <a:ext uri="{63B3BB69-23CF-44E3-9099-C40C66FF867C}">
                  <a14:compatExt spid="_x0000_s35067"/>
                </a:ext>
                <a:ext uri="{FF2B5EF4-FFF2-40B4-BE49-F238E27FC236}">
                  <a16:creationId xmlns:a16="http://schemas.microsoft.com/office/drawing/2014/main" id="{00000000-0008-0000-0000-0000FB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39</xdr:row>
          <xdr:rowOff>9525</xdr:rowOff>
        </xdr:from>
        <xdr:to>
          <xdr:col>5</xdr:col>
          <xdr:colOff>152400</xdr:colOff>
          <xdr:row>39</xdr:row>
          <xdr:rowOff>180975</xdr:rowOff>
        </xdr:to>
        <xdr:sp macro="" textlink="">
          <xdr:nvSpPr>
            <xdr:cNvPr id="35068" name="Check Box 1276" hidden="1">
              <a:extLst>
                <a:ext uri="{63B3BB69-23CF-44E3-9099-C40C66FF867C}">
                  <a14:compatExt spid="_x0000_s35068"/>
                </a:ext>
                <a:ext uri="{FF2B5EF4-FFF2-40B4-BE49-F238E27FC236}">
                  <a16:creationId xmlns:a16="http://schemas.microsoft.com/office/drawing/2014/main" id="{00000000-0008-0000-0000-0000FC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39</xdr:row>
          <xdr:rowOff>19050</xdr:rowOff>
        </xdr:from>
        <xdr:to>
          <xdr:col>7</xdr:col>
          <xdr:colOff>85725</xdr:colOff>
          <xdr:row>40</xdr:row>
          <xdr:rowOff>0</xdr:rowOff>
        </xdr:to>
        <xdr:sp macro="" textlink="">
          <xdr:nvSpPr>
            <xdr:cNvPr id="35070" name="Check Box 1278" hidden="1">
              <a:extLst>
                <a:ext uri="{63B3BB69-23CF-44E3-9099-C40C66FF867C}">
                  <a14:compatExt spid="_x0000_s35070"/>
                </a:ext>
                <a:ext uri="{FF2B5EF4-FFF2-40B4-BE49-F238E27FC236}">
                  <a16:creationId xmlns:a16="http://schemas.microsoft.com/office/drawing/2014/main" id="{00000000-0008-0000-0000-0000FE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39</xdr:row>
          <xdr:rowOff>28575</xdr:rowOff>
        </xdr:from>
        <xdr:to>
          <xdr:col>10</xdr:col>
          <xdr:colOff>76200</xdr:colOff>
          <xdr:row>39</xdr:row>
          <xdr:rowOff>171450</xdr:rowOff>
        </xdr:to>
        <xdr:sp macro="" textlink="">
          <xdr:nvSpPr>
            <xdr:cNvPr id="35071" name="Check Box 1279" hidden="1">
              <a:extLst>
                <a:ext uri="{63B3BB69-23CF-44E3-9099-C40C66FF867C}">
                  <a14:compatExt spid="_x0000_s35071"/>
                </a:ext>
                <a:ext uri="{FF2B5EF4-FFF2-40B4-BE49-F238E27FC236}">
                  <a16:creationId xmlns:a16="http://schemas.microsoft.com/office/drawing/2014/main" id="{00000000-0008-0000-0000-0000FF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39</xdr:row>
          <xdr:rowOff>28575</xdr:rowOff>
        </xdr:from>
        <xdr:to>
          <xdr:col>12</xdr:col>
          <xdr:colOff>152400</xdr:colOff>
          <xdr:row>39</xdr:row>
          <xdr:rowOff>161925</xdr:rowOff>
        </xdr:to>
        <xdr:sp macro="" textlink="">
          <xdr:nvSpPr>
            <xdr:cNvPr id="35072" name="Check Box 1280" hidden="1">
              <a:extLst>
                <a:ext uri="{63B3BB69-23CF-44E3-9099-C40C66FF867C}">
                  <a14:compatExt spid="_x0000_s35072"/>
                </a:ext>
                <a:ext uri="{FF2B5EF4-FFF2-40B4-BE49-F238E27FC236}">
                  <a16:creationId xmlns:a16="http://schemas.microsoft.com/office/drawing/2014/main" id="{00000000-0008-0000-0000-000000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2F以上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39</xdr:row>
          <xdr:rowOff>9525</xdr:rowOff>
        </xdr:from>
        <xdr:to>
          <xdr:col>16</xdr:col>
          <xdr:colOff>95250</xdr:colOff>
          <xdr:row>39</xdr:row>
          <xdr:rowOff>180975</xdr:rowOff>
        </xdr:to>
        <xdr:sp macro="" textlink="">
          <xdr:nvSpPr>
            <xdr:cNvPr id="35074" name="Check Box 1282" hidden="1">
              <a:extLst>
                <a:ext uri="{63B3BB69-23CF-44E3-9099-C40C66FF867C}">
                  <a14:compatExt spid="_x0000_s35074"/>
                </a:ext>
                <a:ext uri="{FF2B5EF4-FFF2-40B4-BE49-F238E27FC236}">
                  <a16:creationId xmlns:a16="http://schemas.microsoft.com/office/drawing/2014/main" id="{00000000-0008-0000-0000-000002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39</xdr:row>
          <xdr:rowOff>9525</xdr:rowOff>
        </xdr:from>
        <xdr:to>
          <xdr:col>17</xdr:col>
          <xdr:colOff>180975</xdr:colOff>
          <xdr:row>39</xdr:row>
          <xdr:rowOff>180975</xdr:rowOff>
        </xdr:to>
        <xdr:sp macro="" textlink="">
          <xdr:nvSpPr>
            <xdr:cNvPr id="35075" name="Check Box 1283" hidden="1">
              <a:extLst>
                <a:ext uri="{63B3BB69-23CF-44E3-9099-C40C66FF867C}">
                  <a14:compatExt spid="_x0000_s35075"/>
                </a:ext>
                <a:ext uri="{FF2B5EF4-FFF2-40B4-BE49-F238E27FC236}">
                  <a16:creationId xmlns:a16="http://schemas.microsoft.com/office/drawing/2014/main" id="{00000000-0008-0000-0000-000003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39</xdr:row>
          <xdr:rowOff>9525</xdr:rowOff>
        </xdr:from>
        <xdr:to>
          <xdr:col>21</xdr:col>
          <xdr:colOff>28575</xdr:colOff>
          <xdr:row>39</xdr:row>
          <xdr:rowOff>180975</xdr:rowOff>
        </xdr:to>
        <xdr:sp macro="" textlink="">
          <xdr:nvSpPr>
            <xdr:cNvPr id="35078" name="Check Box 1286" hidden="1">
              <a:extLst>
                <a:ext uri="{63B3BB69-23CF-44E3-9099-C40C66FF867C}">
                  <a14:compatExt spid="_x0000_s35078"/>
                </a:ext>
                <a:ext uri="{FF2B5EF4-FFF2-40B4-BE49-F238E27FC236}">
                  <a16:creationId xmlns:a16="http://schemas.microsoft.com/office/drawing/2014/main" id="{00000000-0008-0000-0000-000006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39</xdr:row>
          <xdr:rowOff>19050</xdr:rowOff>
        </xdr:from>
        <xdr:to>
          <xdr:col>22</xdr:col>
          <xdr:colOff>152400</xdr:colOff>
          <xdr:row>40</xdr:row>
          <xdr:rowOff>0</xdr:rowOff>
        </xdr:to>
        <xdr:sp macro="" textlink="">
          <xdr:nvSpPr>
            <xdr:cNvPr id="35079" name="Check Box 1287" hidden="1">
              <a:extLst>
                <a:ext uri="{63B3BB69-23CF-44E3-9099-C40C66FF867C}">
                  <a14:compatExt spid="_x0000_s35079"/>
                </a:ext>
                <a:ext uri="{FF2B5EF4-FFF2-40B4-BE49-F238E27FC236}">
                  <a16:creationId xmlns:a16="http://schemas.microsoft.com/office/drawing/2014/main" id="{00000000-0008-0000-0000-000007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52</xdr:row>
          <xdr:rowOff>161925</xdr:rowOff>
        </xdr:from>
        <xdr:to>
          <xdr:col>26</xdr:col>
          <xdr:colOff>190500</xdr:colOff>
          <xdr:row>54</xdr:row>
          <xdr:rowOff>0</xdr:rowOff>
        </xdr:to>
        <xdr:sp macro="" textlink="">
          <xdr:nvSpPr>
            <xdr:cNvPr id="35082" name="Check Box 1290" hidden="1">
              <a:extLst>
                <a:ext uri="{63B3BB69-23CF-44E3-9099-C40C66FF867C}">
                  <a14:compatExt spid="_x0000_s35082"/>
                </a:ext>
                <a:ext uri="{FF2B5EF4-FFF2-40B4-BE49-F238E27FC236}">
                  <a16:creationId xmlns:a16="http://schemas.microsoft.com/office/drawing/2014/main" id="{00000000-0008-0000-0000-00000A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52</xdr:row>
          <xdr:rowOff>161925</xdr:rowOff>
        </xdr:from>
        <xdr:to>
          <xdr:col>30</xdr:col>
          <xdr:colOff>0</xdr:colOff>
          <xdr:row>54</xdr:row>
          <xdr:rowOff>9525</xdr:rowOff>
        </xdr:to>
        <xdr:sp macro="" textlink="">
          <xdr:nvSpPr>
            <xdr:cNvPr id="35083" name="Check Box 1291" hidden="1">
              <a:extLst>
                <a:ext uri="{63B3BB69-23CF-44E3-9099-C40C66FF867C}">
                  <a14:compatExt spid="_x0000_s35083"/>
                </a:ext>
                <a:ext uri="{FF2B5EF4-FFF2-40B4-BE49-F238E27FC236}">
                  <a16:creationId xmlns:a16="http://schemas.microsoft.com/office/drawing/2014/main" id="{00000000-0008-0000-0000-00000B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200025</xdr:rowOff>
        </xdr:from>
        <xdr:to>
          <xdr:col>7</xdr:col>
          <xdr:colOff>209550</xdr:colOff>
          <xdr:row>46</xdr:row>
          <xdr:rowOff>47625</xdr:rowOff>
        </xdr:to>
        <xdr:sp macro="" textlink="">
          <xdr:nvSpPr>
            <xdr:cNvPr id="35086" name="Check Box 1294" hidden="1">
              <a:extLst>
                <a:ext uri="{63B3BB69-23CF-44E3-9099-C40C66FF867C}">
                  <a14:compatExt spid="_x0000_s35086"/>
                </a:ext>
                <a:ext uri="{FF2B5EF4-FFF2-40B4-BE49-F238E27FC236}">
                  <a16:creationId xmlns:a16="http://schemas.microsoft.com/office/drawing/2014/main" id="{00000000-0008-0000-0000-00000E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44</xdr:row>
          <xdr:rowOff>200025</xdr:rowOff>
        </xdr:from>
        <xdr:to>
          <xdr:col>11</xdr:col>
          <xdr:colOff>180975</xdr:colOff>
          <xdr:row>46</xdr:row>
          <xdr:rowOff>28575</xdr:rowOff>
        </xdr:to>
        <xdr:sp macro="" textlink="">
          <xdr:nvSpPr>
            <xdr:cNvPr id="35088" name="Check Box 1296" hidden="1">
              <a:extLst>
                <a:ext uri="{63B3BB69-23CF-44E3-9099-C40C66FF867C}">
                  <a14:compatExt spid="_x0000_s35088"/>
                </a:ext>
                <a:ext uri="{FF2B5EF4-FFF2-40B4-BE49-F238E27FC236}">
                  <a16:creationId xmlns:a16="http://schemas.microsoft.com/office/drawing/2014/main" id="{00000000-0008-0000-0000-000010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13</xdr:col>
          <xdr:colOff>161925</xdr:colOff>
          <xdr:row>47</xdr:row>
          <xdr:rowOff>19050</xdr:rowOff>
        </xdr:to>
        <xdr:sp macro="" textlink="">
          <xdr:nvSpPr>
            <xdr:cNvPr id="35091" name="Check Box 1299" hidden="1">
              <a:extLst>
                <a:ext uri="{63B3BB69-23CF-44E3-9099-C40C66FF867C}">
                  <a14:compatExt spid="_x0000_s35091"/>
                </a:ext>
                <a:ext uri="{FF2B5EF4-FFF2-40B4-BE49-F238E27FC236}">
                  <a16:creationId xmlns:a16="http://schemas.microsoft.com/office/drawing/2014/main" id="{00000000-0008-0000-0000-000013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46</xdr:row>
          <xdr:rowOff>0</xdr:rowOff>
        </xdr:from>
        <xdr:to>
          <xdr:col>15</xdr:col>
          <xdr:colOff>228600</xdr:colOff>
          <xdr:row>47</xdr:row>
          <xdr:rowOff>0</xdr:rowOff>
        </xdr:to>
        <xdr:sp macro="" textlink="">
          <xdr:nvSpPr>
            <xdr:cNvPr id="35092" name="Check Box 1300" hidden="1">
              <a:extLst>
                <a:ext uri="{63B3BB69-23CF-44E3-9099-C40C66FF867C}">
                  <a14:compatExt spid="_x0000_s35092"/>
                </a:ext>
                <a:ext uri="{FF2B5EF4-FFF2-40B4-BE49-F238E27FC236}">
                  <a16:creationId xmlns:a16="http://schemas.microsoft.com/office/drawing/2014/main" id="{00000000-0008-0000-0000-000014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</xdr:row>
          <xdr:rowOff>0</xdr:rowOff>
        </xdr:from>
        <xdr:to>
          <xdr:col>35</xdr:col>
          <xdr:colOff>57150</xdr:colOff>
          <xdr:row>4</xdr:row>
          <xdr:rowOff>0</xdr:rowOff>
        </xdr:to>
        <xdr:sp macro="" textlink="">
          <xdr:nvSpPr>
            <xdr:cNvPr id="35105" name="Check Box 1313" hidden="1">
              <a:extLst>
                <a:ext uri="{63B3BB69-23CF-44E3-9099-C40C66FF867C}">
                  <a14:compatExt spid="_x0000_s35105"/>
                </a:ext>
                <a:ext uri="{FF2B5EF4-FFF2-40B4-BE49-F238E27FC236}">
                  <a16:creationId xmlns:a16="http://schemas.microsoft.com/office/drawing/2014/main" id="{00000000-0008-0000-0000-000021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</xdr:row>
          <xdr:rowOff>0</xdr:rowOff>
        </xdr:from>
        <xdr:to>
          <xdr:col>24</xdr:col>
          <xdr:colOff>180975</xdr:colOff>
          <xdr:row>4</xdr:row>
          <xdr:rowOff>19050</xdr:rowOff>
        </xdr:to>
        <xdr:sp macro="" textlink="">
          <xdr:nvSpPr>
            <xdr:cNvPr id="35107" name="Check Box 1315" hidden="1">
              <a:extLst>
                <a:ext uri="{63B3BB69-23CF-44E3-9099-C40C66FF867C}">
                  <a14:compatExt spid="_x0000_s35107"/>
                </a:ext>
                <a:ext uri="{FF2B5EF4-FFF2-40B4-BE49-F238E27FC236}">
                  <a16:creationId xmlns:a16="http://schemas.microsoft.com/office/drawing/2014/main" id="{00000000-0008-0000-0000-000023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居宅訪問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37</xdr:row>
          <xdr:rowOff>190500</xdr:rowOff>
        </xdr:from>
        <xdr:to>
          <xdr:col>34</xdr:col>
          <xdr:colOff>161925</xdr:colOff>
          <xdr:row>39</xdr:row>
          <xdr:rowOff>19050</xdr:rowOff>
        </xdr:to>
        <xdr:sp macro="" textlink="">
          <xdr:nvSpPr>
            <xdr:cNvPr id="35108" name="Check Box 1316" hidden="1">
              <a:extLst>
                <a:ext uri="{63B3BB69-23CF-44E3-9099-C40C66FF867C}">
                  <a14:compatExt spid="_x0000_s35108"/>
                </a:ext>
                <a:ext uri="{FF2B5EF4-FFF2-40B4-BE49-F238E27FC236}">
                  <a16:creationId xmlns:a16="http://schemas.microsoft.com/office/drawing/2014/main" id="{00000000-0008-0000-0000-000024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37</xdr:row>
          <xdr:rowOff>190500</xdr:rowOff>
        </xdr:from>
        <xdr:to>
          <xdr:col>31</xdr:col>
          <xdr:colOff>152400</xdr:colOff>
          <xdr:row>39</xdr:row>
          <xdr:rowOff>0</xdr:rowOff>
        </xdr:to>
        <xdr:sp macro="" textlink="">
          <xdr:nvSpPr>
            <xdr:cNvPr id="35109" name="Check Box 1317" hidden="1">
              <a:extLst>
                <a:ext uri="{63B3BB69-23CF-44E3-9099-C40C66FF867C}">
                  <a14:compatExt spid="_x0000_s35109"/>
                </a:ext>
                <a:ext uri="{FF2B5EF4-FFF2-40B4-BE49-F238E27FC236}">
                  <a16:creationId xmlns:a16="http://schemas.microsoft.com/office/drawing/2014/main" id="{00000000-0008-0000-0000-000025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39</xdr:row>
          <xdr:rowOff>19050</xdr:rowOff>
        </xdr:from>
        <xdr:to>
          <xdr:col>34</xdr:col>
          <xdr:colOff>180975</xdr:colOff>
          <xdr:row>40</xdr:row>
          <xdr:rowOff>9525</xdr:rowOff>
        </xdr:to>
        <xdr:sp macro="" textlink="">
          <xdr:nvSpPr>
            <xdr:cNvPr id="35110" name="Check Box 1318" hidden="1">
              <a:extLst>
                <a:ext uri="{63B3BB69-23CF-44E3-9099-C40C66FF867C}">
                  <a14:compatExt spid="_x0000_s35110"/>
                </a:ext>
                <a:ext uri="{FF2B5EF4-FFF2-40B4-BE49-F238E27FC236}">
                  <a16:creationId xmlns:a16="http://schemas.microsoft.com/office/drawing/2014/main" id="{00000000-0008-0000-0000-000026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38</xdr:row>
          <xdr:rowOff>171450</xdr:rowOff>
        </xdr:from>
        <xdr:to>
          <xdr:col>31</xdr:col>
          <xdr:colOff>180975</xdr:colOff>
          <xdr:row>40</xdr:row>
          <xdr:rowOff>9525</xdr:rowOff>
        </xdr:to>
        <xdr:sp macro="" textlink="">
          <xdr:nvSpPr>
            <xdr:cNvPr id="35111" name="Check Box 1319" hidden="1">
              <a:extLst>
                <a:ext uri="{63B3BB69-23CF-44E3-9099-C40C66FF867C}">
                  <a14:compatExt spid="_x0000_s35111"/>
                </a:ext>
                <a:ext uri="{FF2B5EF4-FFF2-40B4-BE49-F238E27FC236}">
                  <a16:creationId xmlns:a16="http://schemas.microsoft.com/office/drawing/2014/main" id="{00000000-0008-0000-0000-000027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8</xdr:row>
          <xdr:rowOff>180975</xdr:rowOff>
        </xdr:from>
        <xdr:to>
          <xdr:col>17</xdr:col>
          <xdr:colOff>9525</xdr:colOff>
          <xdr:row>10</xdr:row>
          <xdr:rowOff>9525</xdr:rowOff>
        </xdr:to>
        <xdr:sp macro="" textlink="">
          <xdr:nvSpPr>
            <xdr:cNvPr id="35126" name="Option Button 1334" hidden="1">
              <a:extLst>
                <a:ext uri="{63B3BB69-23CF-44E3-9099-C40C66FF867C}">
                  <a14:compatExt spid="_x0000_s35126"/>
                </a:ext>
                <a:ext uri="{FF2B5EF4-FFF2-40B4-BE49-F238E27FC236}">
                  <a16:creationId xmlns:a16="http://schemas.microsoft.com/office/drawing/2014/main" id="{00000000-0008-0000-0000-000036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</xdr:row>
          <xdr:rowOff>133350</xdr:rowOff>
        </xdr:from>
        <xdr:to>
          <xdr:col>16</xdr:col>
          <xdr:colOff>219075</xdr:colOff>
          <xdr:row>11</xdr:row>
          <xdr:rowOff>0</xdr:rowOff>
        </xdr:to>
        <xdr:sp macro="" textlink="">
          <xdr:nvSpPr>
            <xdr:cNvPr id="35127" name="Option Button 1335" hidden="1">
              <a:extLst>
                <a:ext uri="{63B3BB69-23CF-44E3-9099-C40C66FF867C}">
                  <a14:compatExt spid="_x0000_s35127"/>
                </a:ext>
                <a:ext uri="{FF2B5EF4-FFF2-40B4-BE49-F238E27FC236}">
                  <a16:creationId xmlns:a16="http://schemas.microsoft.com/office/drawing/2014/main" id="{00000000-0008-0000-0000-000037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53</xdr:row>
          <xdr:rowOff>161925</xdr:rowOff>
        </xdr:from>
        <xdr:to>
          <xdr:col>27</xdr:col>
          <xdr:colOff>9525</xdr:colOff>
          <xdr:row>55</xdr:row>
          <xdr:rowOff>0</xdr:rowOff>
        </xdr:to>
        <xdr:sp macro="" textlink="">
          <xdr:nvSpPr>
            <xdr:cNvPr id="35130" name="Check Box 1338" hidden="1">
              <a:extLst>
                <a:ext uri="{63B3BB69-23CF-44E3-9099-C40C66FF867C}">
                  <a14:compatExt spid="_x0000_s35130"/>
                </a:ext>
                <a:ext uri="{FF2B5EF4-FFF2-40B4-BE49-F238E27FC236}">
                  <a16:creationId xmlns:a16="http://schemas.microsoft.com/office/drawing/2014/main" id="{00000000-0008-0000-0000-00003A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53</xdr:row>
          <xdr:rowOff>190500</xdr:rowOff>
        </xdr:from>
        <xdr:to>
          <xdr:col>29</xdr:col>
          <xdr:colOff>171450</xdr:colOff>
          <xdr:row>55</xdr:row>
          <xdr:rowOff>38100</xdr:rowOff>
        </xdr:to>
        <xdr:sp macro="" textlink="">
          <xdr:nvSpPr>
            <xdr:cNvPr id="35131" name="Check Box 1339" hidden="1">
              <a:extLst>
                <a:ext uri="{63B3BB69-23CF-44E3-9099-C40C66FF867C}">
                  <a14:compatExt spid="_x0000_s35131"/>
                </a:ext>
                <a:ext uri="{FF2B5EF4-FFF2-40B4-BE49-F238E27FC236}">
                  <a16:creationId xmlns:a16="http://schemas.microsoft.com/office/drawing/2014/main" id="{00000000-0008-0000-0000-00003B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37</xdr:row>
          <xdr:rowOff>180975</xdr:rowOff>
        </xdr:from>
        <xdr:to>
          <xdr:col>4</xdr:col>
          <xdr:colOff>190500</xdr:colOff>
          <xdr:row>39</xdr:row>
          <xdr:rowOff>19050</xdr:rowOff>
        </xdr:to>
        <xdr:sp macro="" textlink="">
          <xdr:nvSpPr>
            <xdr:cNvPr id="35134" name="Check Box 1342" hidden="1">
              <a:extLst>
                <a:ext uri="{63B3BB69-23CF-44E3-9099-C40C66FF867C}">
                  <a14:compatExt spid="_x0000_s35134"/>
                </a:ext>
                <a:ext uri="{FF2B5EF4-FFF2-40B4-BE49-F238E27FC236}">
                  <a16:creationId xmlns:a16="http://schemas.microsoft.com/office/drawing/2014/main" id="{00000000-0008-0000-0000-00003E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85725</xdr:colOff>
      <xdr:row>25</xdr:row>
      <xdr:rowOff>38100</xdr:rowOff>
    </xdr:from>
    <xdr:to>
      <xdr:col>5</xdr:col>
      <xdr:colOff>142875</xdr:colOff>
      <xdr:row>26</xdr:row>
      <xdr:rowOff>76200</xdr:rowOff>
    </xdr:to>
    <xdr:sp macro="" textlink="">
      <xdr:nvSpPr>
        <xdr:cNvPr id="103" name="楕円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rrowheads="1"/>
        </xdr:cNvSpPr>
      </xdr:nvSpPr>
      <xdr:spPr bwMode="auto">
        <a:xfrm>
          <a:off x="828675" y="5000625"/>
          <a:ext cx="257175" cy="238125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</xdr:colOff>
      <xdr:row>25</xdr:row>
      <xdr:rowOff>38100</xdr:rowOff>
    </xdr:from>
    <xdr:to>
      <xdr:col>10</xdr:col>
      <xdr:colOff>114300</xdr:colOff>
      <xdr:row>26</xdr:row>
      <xdr:rowOff>76200</xdr:rowOff>
    </xdr:to>
    <xdr:sp macro="" textlink="">
      <xdr:nvSpPr>
        <xdr:cNvPr id="104" name="楕円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rrowheads="1"/>
        </xdr:cNvSpPr>
      </xdr:nvSpPr>
      <xdr:spPr bwMode="auto">
        <a:xfrm>
          <a:off x="1800225" y="5000625"/>
          <a:ext cx="257175" cy="238125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152400</xdr:colOff>
      <xdr:row>24</xdr:row>
      <xdr:rowOff>0</xdr:rowOff>
    </xdr:from>
    <xdr:to>
      <xdr:col>2</xdr:col>
      <xdr:colOff>152400</xdr:colOff>
      <xdr:row>25</xdr:row>
      <xdr:rowOff>19050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CxnSpPr/>
      </xdr:nvCxnSpPr>
      <xdr:spPr bwMode="auto">
        <a:xfrm>
          <a:off x="552450" y="4762500"/>
          <a:ext cx="0" cy="2190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</xdr:col>
      <xdr:colOff>190500</xdr:colOff>
      <xdr:row>24</xdr:row>
      <xdr:rowOff>19050</xdr:rowOff>
    </xdr:from>
    <xdr:to>
      <xdr:col>9</xdr:col>
      <xdr:colOff>190500</xdr:colOff>
      <xdr:row>25</xdr:row>
      <xdr:rowOff>38100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CxnSpPr/>
      </xdr:nvCxnSpPr>
      <xdr:spPr bwMode="auto">
        <a:xfrm>
          <a:off x="1933575" y="4781550"/>
          <a:ext cx="0" cy="2190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34</xdr:row>
          <xdr:rowOff>9525</xdr:rowOff>
        </xdr:from>
        <xdr:to>
          <xdr:col>12</xdr:col>
          <xdr:colOff>28575</xdr:colOff>
          <xdr:row>35</xdr:row>
          <xdr:rowOff>0</xdr:rowOff>
        </xdr:to>
        <xdr:sp macro="" textlink="">
          <xdr:nvSpPr>
            <xdr:cNvPr id="31950" name="Check Box 206" hidden="1">
              <a:extLst>
                <a:ext uri="{63B3BB69-23CF-44E3-9099-C40C66FF867C}">
                  <a14:compatExt spid="_x0000_s31950"/>
                </a:ext>
                <a:ext uri="{FF2B5EF4-FFF2-40B4-BE49-F238E27FC236}">
                  <a16:creationId xmlns:a16="http://schemas.microsoft.com/office/drawing/2014/main" id="{00000000-0008-0000-0100-0000C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28575</xdr:rowOff>
        </xdr:from>
        <xdr:to>
          <xdr:col>15</xdr:col>
          <xdr:colOff>95250</xdr:colOff>
          <xdr:row>34</xdr:row>
          <xdr:rowOff>209550</xdr:rowOff>
        </xdr:to>
        <xdr:sp macro="" textlink="">
          <xdr:nvSpPr>
            <xdr:cNvPr id="31951" name="Check Box 207" hidden="1">
              <a:extLst>
                <a:ext uri="{63B3BB69-23CF-44E3-9099-C40C66FF867C}">
                  <a14:compatExt spid="_x0000_s31951"/>
                </a:ext>
                <a:ext uri="{FF2B5EF4-FFF2-40B4-BE49-F238E27FC236}">
                  <a16:creationId xmlns:a16="http://schemas.microsoft.com/office/drawing/2014/main" id="{00000000-0008-0000-0100-0000C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34</xdr:row>
          <xdr:rowOff>9525</xdr:rowOff>
        </xdr:from>
        <xdr:to>
          <xdr:col>18</xdr:col>
          <xdr:colOff>9525</xdr:colOff>
          <xdr:row>34</xdr:row>
          <xdr:rowOff>190500</xdr:rowOff>
        </xdr:to>
        <xdr:sp macro="" textlink="">
          <xdr:nvSpPr>
            <xdr:cNvPr id="31952" name="Check Box 208" hidden="1">
              <a:extLst>
                <a:ext uri="{63B3BB69-23CF-44E3-9099-C40C66FF867C}">
                  <a14:compatExt spid="_x0000_s31952"/>
                </a:ext>
                <a:ext uri="{FF2B5EF4-FFF2-40B4-BE49-F238E27FC236}">
                  <a16:creationId xmlns:a16="http://schemas.microsoft.com/office/drawing/2014/main" id="{00000000-0008-0000-0100-0000D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40</xdr:row>
          <xdr:rowOff>200025</xdr:rowOff>
        </xdr:from>
        <xdr:to>
          <xdr:col>12</xdr:col>
          <xdr:colOff>28575</xdr:colOff>
          <xdr:row>42</xdr:row>
          <xdr:rowOff>0</xdr:rowOff>
        </xdr:to>
        <xdr:sp macro="" textlink="">
          <xdr:nvSpPr>
            <xdr:cNvPr id="31963" name="Check Box 219" hidden="1">
              <a:extLst>
                <a:ext uri="{63B3BB69-23CF-44E3-9099-C40C66FF867C}">
                  <a14:compatExt spid="_x0000_s31963"/>
                </a:ext>
                <a:ext uri="{FF2B5EF4-FFF2-40B4-BE49-F238E27FC236}">
                  <a16:creationId xmlns:a16="http://schemas.microsoft.com/office/drawing/2014/main" id="{00000000-0008-0000-0100-0000D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41</xdr:row>
          <xdr:rowOff>0</xdr:rowOff>
        </xdr:from>
        <xdr:to>
          <xdr:col>15</xdr:col>
          <xdr:colOff>19050</xdr:colOff>
          <xdr:row>42</xdr:row>
          <xdr:rowOff>9525</xdr:rowOff>
        </xdr:to>
        <xdr:sp macro="" textlink="">
          <xdr:nvSpPr>
            <xdr:cNvPr id="31964" name="Check Box 220" hidden="1">
              <a:extLst>
                <a:ext uri="{63B3BB69-23CF-44E3-9099-C40C66FF867C}">
                  <a14:compatExt spid="_x0000_s31964"/>
                </a:ext>
                <a:ext uri="{FF2B5EF4-FFF2-40B4-BE49-F238E27FC236}">
                  <a16:creationId xmlns:a16="http://schemas.microsoft.com/office/drawing/2014/main" id="{00000000-0008-0000-0100-0000D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40</xdr:row>
          <xdr:rowOff>209550</xdr:rowOff>
        </xdr:from>
        <xdr:to>
          <xdr:col>18</xdr:col>
          <xdr:colOff>133350</xdr:colOff>
          <xdr:row>41</xdr:row>
          <xdr:rowOff>190500</xdr:rowOff>
        </xdr:to>
        <xdr:sp macro="" textlink="">
          <xdr:nvSpPr>
            <xdr:cNvPr id="31965" name="Check Box 221" hidden="1">
              <a:extLst>
                <a:ext uri="{63B3BB69-23CF-44E3-9099-C40C66FF867C}">
                  <a14:compatExt spid="_x0000_s31965"/>
                </a:ext>
                <a:ext uri="{FF2B5EF4-FFF2-40B4-BE49-F238E27FC236}">
                  <a16:creationId xmlns:a16="http://schemas.microsoft.com/office/drawing/2014/main" id="{00000000-0008-0000-0100-0000D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41</xdr:row>
          <xdr:rowOff>190500</xdr:rowOff>
        </xdr:from>
        <xdr:to>
          <xdr:col>12</xdr:col>
          <xdr:colOff>28575</xdr:colOff>
          <xdr:row>43</xdr:row>
          <xdr:rowOff>9525</xdr:rowOff>
        </xdr:to>
        <xdr:sp macro="" textlink="">
          <xdr:nvSpPr>
            <xdr:cNvPr id="31966" name="Check Box 222" hidden="1">
              <a:extLst>
                <a:ext uri="{63B3BB69-23CF-44E3-9099-C40C66FF867C}">
                  <a14:compatExt spid="_x0000_s31966"/>
                </a:ext>
                <a:ext uri="{FF2B5EF4-FFF2-40B4-BE49-F238E27FC236}">
                  <a16:creationId xmlns:a16="http://schemas.microsoft.com/office/drawing/2014/main" id="{00000000-0008-0000-0100-0000D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47</xdr:row>
          <xdr:rowOff>0</xdr:rowOff>
        </xdr:from>
        <xdr:to>
          <xdr:col>18</xdr:col>
          <xdr:colOff>142875</xdr:colOff>
          <xdr:row>48</xdr:row>
          <xdr:rowOff>9525</xdr:rowOff>
        </xdr:to>
        <xdr:sp macro="" textlink="">
          <xdr:nvSpPr>
            <xdr:cNvPr id="31967" name="Check Box 223" hidden="1">
              <a:extLst>
                <a:ext uri="{63B3BB69-23CF-44E3-9099-C40C66FF867C}">
                  <a14:compatExt spid="_x0000_s31967"/>
                </a:ext>
                <a:ext uri="{FF2B5EF4-FFF2-40B4-BE49-F238E27FC236}">
                  <a16:creationId xmlns:a16="http://schemas.microsoft.com/office/drawing/2014/main" id="{00000000-0008-0000-0100-0000D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27</xdr:row>
          <xdr:rowOff>19050</xdr:rowOff>
        </xdr:from>
        <xdr:to>
          <xdr:col>11</xdr:col>
          <xdr:colOff>180975</xdr:colOff>
          <xdr:row>28</xdr:row>
          <xdr:rowOff>9525</xdr:rowOff>
        </xdr:to>
        <xdr:sp macro="" textlink="">
          <xdr:nvSpPr>
            <xdr:cNvPr id="31972" name="Check Box 228" hidden="1">
              <a:extLst>
                <a:ext uri="{63B3BB69-23CF-44E3-9099-C40C66FF867C}">
                  <a14:compatExt spid="_x0000_s31972"/>
                </a:ext>
                <a:ext uri="{FF2B5EF4-FFF2-40B4-BE49-F238E27FC236}">
                  <a16:creationId xmlns:a16="http://schemas.microsoft.com/office/drawing/2014/main" id="{00000000-0008-0000-0100-0000E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39</xdr:row>
          <xdr:rowOff>0</xdr:rowOff>
        </xdr:from>
        <xdr:to>
          <xdr:col>11</xdr:col>
          <xdr:colOff>171450</xdr:colOff>
          <xdr:row>39</xdr:row>
          <xdr:rowOff>180975</xdr:rowOff>
        </xdr:to>
        <xdr:sp macro="" textlink="">
          <xdr:nvSpPr>
            <xdr:cNvPr id="31975" name="Check Box 231" hidden="1">
              <a:extLst>
                <a:ext uri="{63B3BB69-23CF-44E3-9099-C40C66FF867C}">
                  <a14:compatExt spid="_x0000_s31975"/>
                </a:ext>
                <a:ext uri="{FF2B5EF4-FFF2-40B4-BE49-F238E27FC236}">
                  <a16:creationId xmlns:a16="http://schemas.microsoft.com/office/drawing/2014/main" id="{00000000-0008-0000-0100-0000E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</xdr:row>
          <xdr:rowOff>28575</xdr:rowOff>
        </xdr:from>
        <xdr:to>
          <xdr:col>11</xdr:col>
          <xdr:colOff>152400</xdr:colOff>
          <xdr:row>25</xdr:row>
          <xdr:rowOff>171450</xdr:rowOff>
        </xdr:to>
        <xdr:sp macro="" textlink="">
          <xdr:nvSpPr>
            <xdr:cNvPr id="31984" name="Check Box 240" hidden="1">
              <a:extLst>
                <a:ext uri="{63B3BB69-23CF-44E3-9099-C40C66FF867C}">
                  <a14:compatExt spid="_x0000_s31984"/>
                </a:ext>
                <a:ext uri="{FF2B5EF4-FFF2-40B4-BE49-F238E27FC236}">
                  <a16:creationId xmlns:a16="http://schemas.microsoft.com/office/drawing/2014/main" id="{00000000-0008-0000-0100-0000F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25</xdr:row>
          <xdr:rowOff>9525</xdr:rowOff>
        </xdr:from>
        <xdr:to>
          <xdr:col>14</xdr:col>
          <xdr:colOff>161925</xdr:colOff>
          <xdr:row>25</xdr:row>
          <xdr:rowOff>171450</xdr:rowOff>
        </xdr:to>
        <xdr:sp macro="" textlink="">
          <xdr:nvSpPr>
            <xdr:cNvPr id="31985" name="Check Box 241" hidden="1">
              <a:extLst>
                <a:ext uri="{63B3BB69-23CF-44E3-9099-C40C66FF867C}">
                  <a14:compatExt spid="_x0000_s31985"/>
                </a:ext>
                <a:ext uri="{FF2B5EF4-FFF2-40B4-BE49-F238E27FC236}">
                  <a16:creationId xmlns:a16="http://schemas.microsoft.com/office/drawing/2014/main" id="{00000000-0008-0000-0100-0000F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25</xdr:row>
          <xdr:rowOff>28575</xdr:rowOff>
        </xdr:from>
        <xdr:to>
          <xdr:col>17</xdr:col>
          <xdr:colOff>152400</xdr:colOff>
          <xdr:row>25</xdr:row>
          <xdr:rowOff>200025</xdr:rowOff>
        </xdr:to>
        <xdr:sp macro="" textlink="">
          <xdr:nvSpPr>
            <xdr:cNvPr id="31986" name="Check Box 242" hidden="1">
              <a:extLst>
                <a:ext uri="{63B3BB69-23CF-44E3-9099-C40C66FF867C}">
                  <a14:compatExt spid="_x0000_s31986"/>
                </a:ext>
                <a:ext uri="{FF2B5EF4-FFF2-40B4-BE49-F238E27FC236}">
                  <a16:creationId xmlns:a16="http://schemas.microsoft.com/office/drawing/2014/main" id="{00000000-0008-0000-0100-0000F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25</xdr:row>
          <xdr:rowOff>28575</xdr:rowOff>
        </xdr:from>
        <xdr:to>
          <xdr:col>20</xdr:col>
          <xdr:colOff>133350</xdr:colOff>
          <xdr:row>25</xdr:row>
          <xdr:rowOff>180975</xdr:rowOff>
        </xdr:to>
        <xdr:sp macro="" textlink="">
          <xdr:nvSpPr>
            <xdr:cNvPr id="31987" name="Check Box 243" hidden="1">
              <a:extLst>
                <a:ext uri="{63B3BB69-23CF-44E3-9099-C40C66FF867C}">
                  <a14:compatExt spid="_x0000_s31987"/>
                </a:ext>
                <a:ext uri="{FF2B5EF4-FFF2-40B4-BE49-F238E27FC236}">
                  <a16:creationId xmlns:a16="http://schemas.microsoft.com/office/drawing/2014/main" id="{00000000-0008-0000-0100-0000F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25</xdr:row>
          <xdr:rowOff>47625</xdr:rowOff>
        </xdr:from>
        <xdr:to>
          <xdr:col>23</xdr:col>
          <xdr:colOff>152400</xdr:colOff>
          <xdr:row>25</xdr:row>
          <xdr:rowOff>171450</xdr:rowOff>
        </xdr:to>
        <xdr:sp macro="" textlink="">
          <xdr:nvSpPr>
            <xdr:cNvPr id="31988" name="Check Box 244" hidden="1">
              <a:extLst>
                <a:ext uri="{63B3BB69-23CF-44E3-9099-C40C66FF867C}">
                  <a14:compatExt spid="_x0000_s31988"/>
                </a:ext>
                <a:ext uri="{FF2B5EF4-FFF2-40B4-BE49-F238E27FC236}">
                  <a16:creationId xmlns:a16="http://schemas.microsoft.com/office/drawing/2014/main" id="{00000000-0008-0000-0100-0000F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19050</xdr:rowOff>
        </xdr:from>
        <xdr:to>
          <xdr:col>27</xdr:col>
          <xdr:colOff>0</xdr:colOff>
          <xdr:row>25</xdr:row>
          <xdr:rowOff>180975</xdr:rowOff>
        </xdr:to>
        <xdr:sp macro="" textlink="">
          <xdr:nvSpPr>
            <xdr:cNvPr id="31989" name="Check Box 245" hidden="1">
              <a:extLst>
                <a:ext uri="{63B3BB69-23CF-44E3-9099-C40C66FF867C}">
                  <a14:compatExt spid="_x0000_s31989"/>
                </a:ext>
                <a:ext uri="{FF2B5EF4-FFF2-40B4-BE49-F238E27FC236}">
                  <a16:creationId xmlns:a16="http://schemas.microsoft.com/office/drawing/2014/main" id="{00000000-0008-0000-0100-0000F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25</xdr:row>
          <xdr:rowOff>19050</xdr:rowOff>
        </xdr:from>
        <xdr:to>
          <xdr:col>29</xdr:col>
          <xdr:colOff>161925</xdr:colOff>
          <xdr:row>25</xdr:row>
          <xdr:rowOff>200025</xdr:rowOff>
        </xdr:to>
        <xdr:sp macro="" textlink="">
          <xdr:nvSpPr>
            <xdr:cNvPr id="31990" name="Check Box 246" hidden="1">
              <a:extLst>
                <a:ext uri="{63B3BB69-23CF-44E3-9099-C40C66FF867C}">
                  <a14:compatExt spid="_x0000_s31990"/>
                </a:ext>
                <a:ext uri="{FF2B5EF4-FFF2-40B4-BE49-F238E27FC236}">
                  <a16:creationId xmlns:a16="http://schemas.microsoft.com/office/drawing/2014/main" id="{00000000-0008-0000-0100-0000F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46</xdr:row>
          <xdr:rowOff>190500</xdr:rowOff>
        </xdr:from>
        <xdr:to>
          <xdr:col>21</xdr:col>
          <xdr:colOff>0</xdr:colOff>
          <xdr:row>48</xdr:row>
          <xdr:rowOff>9525</xdr:rowOff>
        </xdr:to>
        <xdr:sp macro="" textlink="">
          <xdr:nvSpPr>
            <xdr:cNvPr id="31996" name="Check Box 252" hidden="1">
              <a:extLst>
                <a:ext uri="{63B3BB69-23CF-44E3-9099-C40C66FF867C}">
                  <a14:compatExt spid="_x0000_s31996"/>
                </a:ext>
                <a:ext uri="{FF2B5EF4-FFF2-40B4-BE49-F238E27FC236}">
                  <a16:creationId xmlns:a16="http://schemas.microsoft.com/office/drawing/2014/main" id="{00000000-0008-0000-0100-0000F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39</xdr:row>
          <xdr:rowOff>0</xdr:rowOff>
        </xdr:from>
        <xdr:to>
          <xdr:col>16</xdr:col>
          <xdr:colOff>171450</xdr:colOff>
          <xdr:row>39</xdr:row>
          <xdr:rowOff>180975</xdr:rowOff>
        </xdr:to>
        <xdr:sp macro="" textlink="">
          <xdr:nvSpPr>
            <xdr:cNvPr id="31998" name="Check Box 254" hidden="1">
              <a:extLst>
                <a:ext uri="{63B3BB69-23CF-44E3-9099-C40C66FF867C}">
                  <a14:compatExt spid="_x0000_s31998"/>
                </a:ext>
                <a:ext uri="{FF2B5EF4-FFF2-40B4-BE49-F238E27FC236}">
                  <a16:creationId xmlns:a16="http://schemas.microsoft.com/office/drawing/2014/main" id="{00000000-0008-0000-0100-0000F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39</xdr:row>
          <xdr:rowOff>0</xdr:rowOff>
        </xdr:from>
        <xdr:to>
          <xdr:col>23</xdr:col>
          <xdr:colOff>0</xdr:colOff>
          <xdr:row>39</xdr:row>
          <xdr:rowOff>180975</xdr:rowOff>
        </xdr:to>
        <xdr:sp macro="" textlink="">
          <xdr:nvSpPr>
            <xdr:cNvPr id="31999" name="Check Box 255" hidden="1">
              <a:extLst>
                <a:ext uri="{63B3BB69-23CF-44E3-9099-C40C66FF867C}">
                  <a14:compatExt spid="_x0000_s31999"/>
                </a:ext>
                <a:ext uri="{FF2B5EF4-FFF2-40B4-BE49-F238E27FC236}">
                  <a16:creationId xmlns:a16="http://schemas.microsoft.com/office/drawing/2014/main" id="{00000000-0008-0000-0100-0000F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47</xdr:row>
          <xdr:rowOff>0</xdr:rowOff>
        </xdr:from>
        <xdr:to>
          <xdr:col>26</xdr:col>
          <xdr:colOff>0</xdr:colOff>
          <xdr:row>48</xdr:row>
          <xdr:rowOff>9525</xdr:rowOff>
        </xdr:to>
        <xdr:sp macro="" textlink="">
          <xdr:nvSpPr>
            <xdr:cNvPr id="32002" name="Check Box 258" hidden="1">
              <a:extLst>
                <a:ext uri="{63B3BB69-23CF-44E3-9099-C40C66FF867C}">
                  <a14:compatExt spid="_x0000_s32002"/>
                </a:ext>
                <a:ext uri="{FF2B5EF4-FFF2-40B4-BE49-F238E27FC236}">
                  <a16:creationId xmlns:a16="http://schemas.microsoft.com/office/drawing/2014/main" id="{00000000-0008-0000-0100-0000027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46</xdr:row>
          <xdr:rowOff>180975</xdr:rowOff>
        </xdr:from>
        <xdr:to>
          <xdr:col>28</xdr:col>
          <xdr:colOff>180975</xdr:colOff>
          <xdr:row>48</xdr:row>
          <xdr:rowOff>0</xdr:rowOff>
        </xdr:to>
        <xdr:sp macro="" textlink="">
          <xdr:nvSpPr>
            <xdr:cNvPr id="32003" name="Check Box 259" hidden="1">
              <a:extLst>
                <a:ext uri="{63B3BB69-23CF-44E3-9099-C40C66FF867C}">
                  <a14:compatExt spid="_x0000_s32003"/>
                </a:ext>
                <a:ext uri="{FF2B5EF4-FFF2-40B4-BE49-F238E27FC236}">
                  <a16:creationId xmlns:a16="http://schemas.microsoft.com/office/drawing/2014/main" id="{00000000-0008-0000-0100-0000037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39</xdr:row>
          <xdr:rowOff>0</xdr:rowOff>
        </xdr:from>
        <xdr:to>
          <xdr:col>27</xdr:col>
          <xdr:colOff>0</xdr:colOff>
          <xdr:row>39</xdr:row>
          <xdr:rowOff>180975</xdr:rowOff>
        </xdr:to>
        <xdr:sp macro="" textlink="">
          <xdr:nvSpPr>
            <xdr:cNvPr id="32005" name="Check Box 261" hidden="1">
              <a:extLst>
                <a:ext uri="{63B3BB69-23CF-44E3-9099-C40C66FF867C}">
                  <a14:compatExt spid="_x0000_s32005"/>
                </a:ext>
                <a:ext uri="{FF2B5EF4-FFF2-40B4-BE49-F238E27FC236}">
                  <a16:creationId xmlns:a16="http://schemas.microsoft.com/office/drawing/2014/main" id="{00000000-0008-0000-0100-0000057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22</xdr:row>
          <xdr:rowOff>19050</xdr:rowOff>
        </xdr:from>
        <xdr:to>
          <xdr:col>12</xdr:col>
          <xdr:colOff>190500</xdr:colOff>
          <xdr:row>23</xdr:row>
          <xdr:rowOff>19050</xdr:rowOff>
        </xdr:to>
        <xdr:sp macro="" textlink="">
          <xdr:nvSpPr>
            <xdr:cNvPr id="24195" name="Check Box 643" hidden="1">
              <a:extLst>
                <a:ext uri="{63B3BB69-23CF-44E3-9099-C40C66FF867C}">
                  <a14:compatExt spid="_x0000_s24195"/>
                </a:ext>
                <a:ext uri="{FF2B5EF4-FFF2-40B4-BE49-F238E27FC236}">
                  <a16:creationId xmlns:a16="http://schemas.microsoft.com/office/drawing/2014/main" id="{00000000-0008-0000-0200-000083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22</xdr:row>
          <xdr:rowOff>0</xdr:rowOff>
        </xdr:from>
        <xdr:to>
          <xdr:col>16</xdr:col>
          <xdr:colOff>190500</xdr:colOff>
          <xdr:row>23</xdr:row>
          <xdr:rowOff>0</xdr:rowOff>
        </xdr:to>
        <xdr:sp macro="" textlink="">
          <xdr:nvSpPr>
            <xdr:cNvPr id="24196" name="Check Box 644" hidden="1">
              <a:extLst>
                <a:ext uri="{63B3BB69-23CF-44E3-9099-C40C66FF867C}">
                  <a14:compatExt spid="_x0000_s24196"/>
                </a:ext>
                <a:ext uri="{FF2B5EF4-FFF2-40B4-BE49-F238E27FC236}">
                  <a16:creationId xmlns:a16="http://schemas.microsoft.com/office/drawing/2014/main" id="{00000000-0008-0000-0200-000084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24</xdr:row>
          <xdr:rowOff>0</xdr:rowOff>
        </xdr:from>
        <xdr:to>
          <xdr:col>13</xdr:col>
          <xdr:colOff>0</xdr:colOff>
          <xdr:row>25</xdr:row>
          <xdr:rowOff>0</xdr:rowOff>
        </xdr:to>
        <xdr:sp macro="" textlink="">
          <xdr:nvSpPr>
            <xdr:cNvPr id="24198" name="Check Box 646" hidden="1">
              <a:extLst>
                <a:ext uri="{63B3BB69-23CF-44E3-9099-C40C66FF867C}">
                  <a14:compatExt spid="_x0000_s24198"/>
                </a:ext>
                <a:ext uri="{FF2B5EF4-FFF2-40B4-BE49-F238E27FC236}">
                  <a16:creationId xmlns:a16="http://schemas.microsoft.com/office/drawing/2014/main" id="{00000000-0008-0000-0200-000086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23</xdr:row>
          <xdr:rowOff>9525</xdr:rowOff>
        </xdr:from>
        <xdr:to>
          <xdr:col>12</xdr:col>
          <xdr:colOff>190500</xdr:colOff>
          <xdr:row>24</xdr:row>
          <xdr:rowOff>9525</xdr:rowOff>
        </xdr:to>
        <xdr:sp macro="" textlink="">
          <xdr:nvSpPr>
            <xdr:cNvPr id="24199" name="Check Box 647" hidden="1">
              <a:extLst>
                <a:ext uri="{63B3BB69-23CF-44E3-9099-C40C66FF867C}">
                  <a14:compatExt spid="_x0000_s24199"/>
                </a:ext>
                <a:ext uri="{FF2B5EF4-FFF2-40B4-BE49-F238E27FC236}">
                  <a16:creationId xmlns:a16="http://schemas.microsoft.com/office/drawing/2014/main" id="{00000000-0008-0000-0200-000087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22</xdr:row>
          <xdr:rowOff>190500</xdr:rowOff>
        </xdr:from>
        <xdr:to>
          <xdr:col>16</xdr:col>
          <xdr:colOff>190500</xdr:colOff>
          <xdr:row>24</xdr:row>
          <xdr:rowOff>0</xdr:rowOff>
        </xdr:to>
        <xdr:sp macro="" textlink="">
          <xdr:nvSpPr>
            <xdr:cNvPr id="24200" name="Check Box 648" hidden="1">
              <a:extLst>
                <a:ext uri="{63B3BB69-23CF-44E3-9099-C40C66FF867C}">
                  <a14:compatExt spid="_x0000_s24200"/>
                </a:ext>
                <a:ext uri="{FF2B5EF4-FFF2-40B4-BE49-F238E27FC236}">
                  <a16:creationId xmlns:a16="http://schemas.microsoft.com/office/drawing/2014/main" id="{00000000-0008-0000-0200-000088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23</xdr:row>
          <xdr:rowOff>0</xdr:rowOff>
        </xdr:from>
        <xdr:to>
          <xdr:col>24</xdr:col>
          <xdr:colOff>0</xdr:colOff>
          <xdr:row>24</xdr:row>
          <xdr:rowOff>0</xdr:rowOff>
        </xdr:to>
        <xdr:sp macro="" textlink="">
          <xdr:nvSpPr>
            <xdr:cNvPr id="24201" name="Check Box 649" hidden="1">
              <a:extLst>
                <a:ext uri="{63B3BB69-23CF-44E3-9099-C40C66FF867C}">
                  <a14:compatExt spid="_x0000_s24201"/>
                </a:ext>
                <a:ext uri="{FF2B5EF4-FFF2-40B4-BE49-F238E27FC236}">
                  <a16:creationId xmlns:a16="http://schemas.microsoft.com/office/drawing/2014/main" id="{00000000-0008-0000-0200-000089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23</xdr:row>
          <xdr:rowOff>9525</xdr:rowOff>
        </xdr:from>
        <xdr:to>
          <xdr:col>27</xdr:col>
          <xdr:colOff>180975</xdr:colOff>
          <xdr:row>24</xdr:row>
          <xdr:rowOff>9525</xdr:rowOff>
        </xdr:to>
        <xdr:sp macro="" textlink="">
          <xdr:nvSpPr>
            <xdr:cNvPr id="24202" name="Check Box 650" hidden="1">
              <a:extLst>
                <a:ext uri="{63B3BB69-23CF-44E3-9099-C40C66FF867C}">
                  <a14:compatExt spid="_x0000_s24202"/>
                </a:ext>
                <a:ext uri="{FF2B5EF4-FFF2-40B4-BE49-F238E27FC236}">
                  <a16:creationId xmlns:a16="http://schemas.microsoft.com/office/drawing/2014/main" id="{00000000-0008-0000-0200-00008A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23</xdr:row>
          <xdr:rowOff>0</xdr:rowOff>
        </xdr:from>
        <xdr:to>
          <xdr:col>31</xdr:col>
          <xdr:colOff>190500</xdr:colOff>
          <xdr:row>24</xdr:row>
          <xdr:rowOff>0</xdr:rowOff>
        </xdr:to>
        <xdr:sp macro="" textlink="">
          <xdr:nvSpPr>
            <xdr:cNvPr id="24203" name="Check Box 651" hidden="1">
              <a:extLst>
                <a:ext uri="{63B3BB69-23CF-44E3-9099-C40C66FF867C}">
                  <a14:compatExt spid="_x0000_s24203"/>
                </a:ext>
                <a:ext uri="{FF2B5EF4-FFF2-40B4-BE49-F238E27FC236}">
                  <a16:creationId xmlns:a16="http://schemas.microsoft.com/office/drawing/2014/main" id="{00000000-0008-0000-0200-00008B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25</xdr:row>
          <xdr:rowOff>0</xdr:rowOff>
        </xdr:from>
        <xdr:to>
          <xdr:col>13</xdr:col>
          <xdr:colOff>0</xdr:colOff>
          <xdr:row>26</xdr:row>
          <xdr:rowOff>0</xdr:rowOff>
        </xdr:to>
        <xdr:sp macro="" textlink="">
          <xdr:nvSpPr>
            <xdr:cNvPr id="24205" name="Check Box 653" hidden="1">
              <a:extLst>
                <a:ext uri="{63B3BB69-23CF-44E3-9099-C40C66FF867C}">
                  <a14:compatExt spid="_x0000_s24205"/>
                </a:ext>
                <a:ext uri="{FF2B5EF4-FFF2-40B4-BE49-F238E27FC236}">
                  <a16:creationId xmlns:a16="http://schemas.microsoft.com/office/drawing/2014/main" id="{00000000-0008-0000-0200-00008D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25</xdr:row>
          <xdr:rowOff>0</xdr:rowOff>
        </xdr:from>
        <xdr:to>
          <xdr:col>20</xdr:col>
          <xdr:colOff>0</xdr:colOff>
          <xdr:row>26</xdr:row>
          <xdr:rowOff>0</xdr:rowOff>
        </xdr:to>
        <xdr:sp macro="" textlink="">
          <xdr:nvSpPr>
            <xdr:cNvPr id="24206" name="Check Box 654" hidden="1">
              <a:extLst>
                <a:ext uri="{63B3BB69-23CF-44E3-9099-C40C66FF867C}">
                  <a14:compatExt spid="_x0000_s24206"/>
                </a:ext>
                <a:ext uri="{FF2B5EF4-FFF2-40B4-BE49-F238E27FC236}">
                  <a16:creationId xmlns:a16="http://schemas.microsoft.com/office/drawing/2014/main" id="{00000000-0008-0000-0200-00008E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0</xdr:rowOff>
        </xdr:from>
        <xdr:to>
          <xdr:col>13</xdr:col>
          <xdr:colOff>0</xdr:colOff>
          <xdr:row>27</xdr:row>
          <xdr:rowOff>0</xdr:rowOff>
        </xdr:to>
        <xdr:sp macro="" textlink="">
          <xdr:nvSpPr>
            <xdr:cNvPr id="24207" name="Check Box 655" hidden="1">
              <a:extLst>
                <a:ext uri="{63B3BB69-23CF-44E3-9099-C40C66FF867C}">
                  <a14:compatExt spid="_x0000_s24207"/>
                </a:ext>
                <a:ext uri="{FF2B5EF4-FFF2-40B4-BE49-F238E27FC236}">
                  <a16:creationId xmlns:a16="http://schemas.microsoft.com/office/drawing/2014/main" id="{00000000-0008-0000-0200-00008F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26</xdr:row>
          <xdr:rowOff>0</xdr:rowOff>
        </xdr:from>
        <xdr:to>
          <xdr:col>18</xdr:col>
          <xdr:colOff>0</xdr:colOff>
          <xdr:row>27</xdr:row>
          <xdr:rowOff>0</xdr:rowOff>
        </xdr:to>
        <xdr:sp macro="" textlink="">
          <xdr:nvSpPr>
            <xdr:cNvPr id="24208" name="Check Box 656" hidden="1">
              <a:extLst>
                <a:ext uri="{63B3BB69-23CF-44E3-9099-C40C66FF867C}">
                  <a14:compatExt spid="_x0000_s24208"/>
                </a:ext>
                <a:ext uri="{FF2B5EF4-FFF2-40B4-BE49-F238E27FC236}">
                  <a16:creationId xmlns:a16="http://schemas.microsoft.com/office/drawing/2014/main" id="{00000000-0008-0000-0200-000090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25</xdr:row>
          <xdr:rowOff>190500</xdr:rowOff>
        </xdr:from>
        <xdr:to>
          <xdr:col>21</xdr:col>
          <xdr:colOff>76200</xdr:colOff>
          <xdr:row>27</xdr:row>
          <xdr:rowOff>0</xdr:rowOff>
        </xdr:to>
        <xdr:sp macro="" textlink="">
          <xdr:nvSpPr>
            <xdr:cNvPr id="24209" name="Check Box 657" hidden="1">
              <a:extLst>
                <a:ext uri="{63B3BB69-23CF-44E3-9099-C40C66FF867C}">
                  <a14:compatExt spid="_x0000_s24209"/>
                </a:ext>
                <a:ext uri="{FF2B5EF4-FFF2-40B4-BE49-F238E27FC236}">
                  <a16:creationId xmlns:a16="http://schemas.microsoft.com/office/drawing/2014/main" id="{00000000-0008-0000-0200-000091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26</xdr:row>
          <xdr:rowOff>0</xdr:rowOff>
        </xdr:from>
        <xdr:to>
          <xdr:col>28</xdr:col>
          <xdr:colOff>0</xdr:colOff>
          <xdr:row>27</xdr:row>
          <xdr:rowOff>0</xdr:rowOff>
        </xdr:to>
        <xdr:sp macro="" textlink="">
          <xdr:nvSpPr>
            <xdr:cNvPr id="24210" name="Check Box 658" hidden="1">
              <a:extLst>
                <a:ext uri="{63B3BB69-23CF-44E3-9099-C40C66FF867C}">
                  <a14:compatExt spid="_x0000_s24210"/>
                </a:ext>
                <a:ext uri="{FF2B5EF4-FFF2-40B4-BE49-F238E27FC236}">
                  <a16:creationId xmlns:a16="http://schemas.microsoft.com/office/drawing/2014/main" id="{00000000-0008-0000-0200-000092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25</xdr:row>
          <xdr:rowOff>190500</xdr:rowOff>
        </xdr:from>
        <xdr:to>
          <xdr:col>25</xdr:col>
          <xdr:colOff>9525</xdr:colOff>
          <xdr:row>27</xdr:row>
          <xdr:rowOff>9525</xdr:rowOff>
        </xdr:to>
        <xdr:sp macro="" textlink="">
          <xdr:nvSpPr>
            <xdr:cNvPr id="24212" name="Check Box 660" hidden="1">
              <a:extLst>
                <a:ext uri="{63B3BB69-23CF-44E3-9099-C40C66FF867C}">
                  <a14:compatExt spid="_x0000_s24212"/>
                </a:ext>
                <a:ext uri="{FF2B5EF4-FFF2-40B4-BE49-F238E27FC236}">
                  <a16:creationId xmlns:a16="http://schemas.microsoft.com/office/drawing/2014/main" id="{00000000-0008-0000-0200-000094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27</xdr:row>
          <xdr:rowOff>0</xdr:rowOff>
        </xdr:from>
        <xdr:to>
          <xdr:col>13</xdr:col>
          <xdr:colOff>0</xdr:colOff>
          <xdr:row>28</xdr:row>
          <xdr:rowOff>0</xdr:rowOff>
        </xdr:to>
        <xdr:sp macro="" textlink="">
          <xdr:nvSpPr>
            <xdr:cNvPr id="24217" name="Check Box 665" hidden="1">
              <a:extLst>
                <a:ext uri="{63B3BB69-23CF-44E3-9099-C40C66FF867C}">
                  <a14:compatExt spid="_x0000_s24217"/>
                </a:ext>
                <a:ext uri="{FF2B5EF4-FFF2-40B4-BE49-F238E27FC236}">
                  <a16:creationId xmlns:a16="http://schemas.microsoft.com/office/drawing/2014/main" id="{00000000-0008-0000-0200-000099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190500</xdr:rowOff>
        </xdr:from>
        <xdr:to>
          <xdr:col>16</xdr:col>
          <xdr:colOff>9525</xdr:colOff>
          <xdr:row>28</xdr:row>
          <xdr:rowOff>0</xdr:rowOff>
        </xdr:to>
        <xdr:sp macro="" textlink="">
          <xdr:nvSpPr>
            <xdr:cNvPr id="24218" name="Check Box 666" hidden="1">
              <a:extLst>
                <a:ext uri="{63B3BB69-23CF-44E3-9099-C40C66FF867C}">
                  <a14:compatExt spid="_x0000_s24218"/>
                </a:ext>
                <a:ext uri="{FF2B5EF4-FFF2-40B4-BE49-F238E27FC236}">
                  <a16:creationId xmlns:a16="http://schemas.microsoft.com/office/drawing/2014/main" id="{00000000-0008-0000-0200-00009A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27</xdr:row>
          <xdr:rowOff>0</xdr:rowOff>
        </xdr:from>
        <xdr:to>
          <xdr:col>22</xdr:col>
          <xdr:colOff>38100</xdr:colOff>
          <xdr:row>28</xdr:row>
          <xdr:rowOff>0</xdr:rowOff>
        </xdr:to>
        <xdr:sp macro="" textlink="">
          <xdr:nvSpPr>
            <xdr:cNvPr id="24219" name="Check Box 667" hidden="1">
              <a:extLst>
                <a:ext uri="{63B3BB69-23CF-44E3-9099-C40C66FF867C}">
                  <a14:compatExt spid="_x0000_s24219"/>
                </a:ext>
                <a:ext uri="{FF2B5EF4-FFF2-40B4-BE49-F238E27FC236}">
                  <a16:creationId xmlns:a16="http://schemas.microsoft.com/office/drawing/2014/main" id="{00000000-0008-0000-0200-00009B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27</xdr:row>
          <xdr:rowOff>9525</xdr:rowOff>
        </xdr:from>
        <xdr:to>
          <xdr:col>26</xdr:col>
          <xdr:colOff>180975</xdr:colOff>
          <xdr:row>28</xdr:row>
          <xdr:rowOff>9525</xdr:rowOff>
        </xdr:to>
        <xdr:sp macro="" textlink="">
          <xdr:nvSpPr>
            <xdr:cNvPr id="24220" name="Check Box 668" hidden="1">
              <a:extLst>
                <a:ext uri="{63B3BB69-23CF-44E3-9099-C40C66FF867C}">
                  <a14:compatExt spid="_x0000_s24220"/>
                </a:ext>
                <a:ext uri="{FF2B5EF4-FFF2-40B4-BE49-F238E27FC236}">
                  <a16:creationId xmlns:a16="http://schemas.microsoft.com/office/drawing/2014/main" id="{00000000-0008-0000-0200-00009C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</xdr:row>
          <xdr:rowOff>0</xdr:rowOff>
        </xdr:from>
        <xdr:to>
          <xdr:col>13</xdr:col>
          <xdr:colOff>0</xdr:colOff>
          <xdr:row>29</xdr:row>
          <xdr:rowOff>0</xdr:rowOff>
        </xdr:to>
        <xdr:sp macro="" textlink="">
          <xdr:nvSpPr>
            <xdr:cNvPr id="24222" name="Check Box 670" hidden="1">
              <a:extLst>
                <a:ext uri="{63B3BB69-23CF-44E3-9099-C40C66FF867C}">
                  <a14:compatExt spid="_x0000_s24222"/>
                </a:ext>
                <a:ext uri="{FF2B5EF4-FFF2-40B4-BE49-F238E27FC236}">
                  <a16:creationId xmlns:a16="http://schemas.microsoft.com/office/drawing/2014/main" id="{00000000-0008-0000-0200-00009E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0</xdr:colOff>
          <xdr:row>29</xdr:row>
          <xdr:rowOff>0</xdr:rowOff>
        </xdr:to>
        <xdr:sp macro="" textlink="">
          <xdr:nvSpPr>
            <xdr:cNvPr id="24223" name="Check Box 671" hidden="1">
              <a:extLst>
                <a:ext uri="{63B3BB69-23CF-44E3-9099-C40C66FF867C}">
                  <a14:compatExt spid="_x0000_s24223"/>
                </a:ext>
                <a:ext uri="{FF2B5EF4-FFF2-40B4-BE49-F238E27FC236}">
                  <a16:creationId xmlns:a16="http://schemas.microsoft.com/office/drawing/2014/main" id="{00000000-0008-0000-0200-00009F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28</xdr:row>
          <xdr:rowOff>0</xdr:rowOff>
        </xdr:from>
        <xdr:to>
          <xdr:col>23</xdr:col>
          <xdr:colOff>0</xdr:colOff>
          <xdr:row>29</xdr:row>
          <xdr:rowOff>0</xdr:rowOff>
        </xdr:to>
        <xdr:sp macro="" textlink="">
          <xdr:nvSpPr>
            <xdr:cNvPr id="24224" name="Check Box 672" hidden="1">
              <a:extLst>
                <a:ext uri="{63B3BB69-23CF-44E3-9099-C40C66FF867C}">
                  <a14:compatExt spid="_x0000_s24224"/>
                </a:ext>
                <a:ext uri="{FF2B5EF4-FFF2-40B4-BE49-F238E27FC236}">
                  <a16:creationId xmlns:a16="http://schemas.microsoft.com/office/drawing/2014/main" id="{00000000-0008-0000-0200-0000A0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28</xdr:row>
          <xdr:rowOff>0</xdr:rowOff>
        </xdr:from>
        <xdr:to>
          <xdr:col>34</xdr:col>
          <xdr:colOff>38100</xdr:colOff>
          <xdr:row>29</xdr:row>
          <xdr:rowOff>0</xdr:rowOff>
        </xdr:to>
        <xdr:sp macro="" textlink="">
          <xdr:nvSpPr>
            <xdr:cNvPr id="24231" name="Check Box 679" hidden="1">
              <a:extLst>
                <a:ext uri="{63B3BB69-23CF-44E3-9099-C40C66FF867C}">
                  <a14:compatExt spid="_x0000_s24231"/>
                </a:ext>
                <a:ext uri="{FF2B5EF4-FFF2-40B4-BE49-F238E27FC236}">
                  <a16:creationId xmlns:a16="http://schemas.microsoft.com/office/drawing/2014/main" id="{00000000-0008-0000-0200-0000A7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28</xdr:row>
          <xdr:rowOff>0</xdr:rowOff>
        </xdr:from>
        <xdr:to>
          <xdr:col>29</xdr:col>
          <xdr:colOff>0</xdr:colOff>
          <xdr:row>29</xdr:row>
          <xdr:rowOff>0</xdr:rowOff>
        </xdr:to>
        <xdr:sp macro="" textlink="">
          <xdr:nvSpPr>
            <xdr:cNvPr id="24232" name="Check Box 680" hidden="1">
              <a:extLst>
                <a:ext uri="{63B3BB69-23CF-44E3-9099-C40C66FF867C}">
                  <a14:compatExt spid="_x0000_s24232"/>
                </a:ext>
                <a:ext uri="{FF2B5EF4-FFF2-40B4-BE49-F238E27FC236}">
                  <a16:creationId xmlns:a16="http://schemas.microsoft.com/office/drawing/2014/main" id="{00000000-0008-0000-0200-0000A8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</xdr:row>
          <xdr:rowOff>0</xdr:rowOff>
        </xdr:from>
        <xdr:to>
          <xdr:col>13</xdr:col>
          <xdr:colOff>0</xdr:colOff>
          <xdr:row>30</xdr:row>
          <xdr:rowOff>0</xdr:rowOff>
        </xdr:to>
        <xdr:sp macro="" textlink="">
          <xdr:nvSpPr>
            <xdr:cNvPr id="24233" name="Check Box 681" hidden="1">
              <a:extLst>
                <a:ext uri="{63B3BB69-23CF-44E3-9099-C40C66FF867C}">
                  <a14:compatExt spid="_x0000_s24233"/>
                </a:ext>
                <a:ext uri="{FF2B5EF4-FFF2-40B4-BE49-F238E27FC236}">
                  <a16:creationId xmlns:a16="http://schemas.microsoft.com/office/drawing/2014/main" id="{00000000-0008-0000-0200-0000A9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29</xdr:row>
          <xdr:rowOff>0</xdr:rowOff>
        </xdr:from>
        <xdr:to>
          <xdr:col>19</xdr:col>
          <xdr:colOff>200025</xdr:colOff>
          <xdr:row>30</xdr:row>
          <xdr:rowOff>0</xdr:rowOff>
        </xdr:to>
        <xdr:sp macro="" textlink="">
          <xdr:nvSpPr>
            <xdr:cNvPr id="24234" name="Check Box 682" hidden="1">
              <a:extLst>
                <a:ext uri="{63B3BB69-23CF-44E3-9099-C40C66FF867C}">
                  <a14:compatExt spid="_x0000_s24234"/>
                </a:ext>
                <a:ext uri="{FF2B5EF4-FFF2-40B4-BE49-F238E27FC236}">
                  <a16:creationId xmlns:a16="http://schemas.microsoft.com/office/drawing/2014/main" id="{00000000-0008-0000-0200-0000AA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43</xdr:row>
          <xdr:rowOff>180975</xdr:rowOff>
        </xdr:from>
        <xdr:to>
          <xdr:col>26</xdr:col>
          <xdr:colOff>0</xdr:colOff>
          <xdr:row>45</xdr:row>
          <xdr:rowOff>0</xdr:rowOff>
        </xdr:to>
        <xdr:sp macro="" textlink="">
          <xdr:nvSpPr>
            <xdr:cNvPr id="24235" name="Check Box 683" hidden="1">
              <a:extLst>
                <a:ext uri="{63B3BB69-23CF-44E3-9099-C40C66FF867C}">
                  <a14:compatExt spid="_x0000_s24235"/>
                </a:ext>
                <a:ext uri="{FF2B5EF4-FFF2-40B4-BE49-F238E27FC236}">
                  <a16:creationId xmlns:a16="http://schemas.microsoft.com/office/drawing/2014/main" id="{00000000-0008-0000-0200-0000AB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30</xdr:row>
          <xdr:rowOff>190500</xdr:rowOff>
        </xdr:from>
        <xdr:to>
          <xdr:col>18</xdr:col>
          <xdr:colOff>142875</xdr:colOff>
          <xdr:row>32</xdr:row>
          <xdr:rowOff>0</xdr:rowOff>
        </xdr:to>
        <xdr:sp macro="" textlink="">
          <xdr:nvSpPr>
            <xdr:cNvPr id="24236" name="Check Box 684" hidden="1">
              <a:extLst>
                <a:ext uri="{63B3BB69-23CF-44E3-9099-C40C66FF867C}">
                  <a14:compatExt spid="_x0000_s24236"/>
                </a:ext>
                <a:ext uri="{FF2B5EF4-FFF2-40B4-BE49-F238E27FC236}">
                  <a16:creationId xmlns:a16="http://schemas.microsoft.com/office/drawing/2014/main" id="{00000000-0008-0000-0200-0000AC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0</xdr:rowOff>
        </xdr:from>
        <xdr:to>
          <xdr:col>13</xdr:col>
          <xdr:colOff>0</xdr:colOff>
          <xdr:row>32</xdr:row>
          <xdr:rowOff>0</xdr:rowOff>
        </xdr:to>
        <xdr:sp macro="" textlink="">
          <xdr:nvSpPr>
            <xdr:cNvPr id="24237" name="Check Box 685" hidden="1">
              <a:extLst>
                <a:ext uri="{63B3BB69-23CF-44E3-9099-C40C66FF867C}">
                  <a14:compatExt spid="_x0000_s24237"/>
                </a:ext>
                <a:ext uri="{FF2B5EF4-FFF2-40B4-BE49-F238E27FC236}">
                  <a16:creationId xmlns:a16="http://schemas.microsoft.com/office/drawing/2014/main" id="{00000000-0008-0000-0200-0000AD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29</xdr:row>
          <xdr:rowOff>180975</xdr:rowOff>
        </xdr:from>
        <xdr:to>
          <xdr:col>16</xdr:col>
          <xdr:colOff>180975</xdr:colOff>
          <xdr:row>31</xdr:row>
          <xdr:rowOff>0</xdr:rowOff>
        </xdr:to>
        <xdr:sp macro="" textlink="">
          <xdr:nvSpPr>
            <xdr:cNvPr id="24238" name="Check Box 686" hidden="1">
              <a:extLst>
                <a:ext uri="{63B3BB69-23CF-44E3-9099-C40C66FF867C}">
                  <a14:compatExt spid="_x0000_s24238"/>
                </a:ext>
                <a:ext uri="{FF2B5EF4-FFF2-40B4-BE49-F238E27FC236}">
                  <a16:creationId xmlns:a16="http://schemas.microsoft.com/office/drawing/2014/main" id="{00000000-0008-0000-0200-0000AE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30</xdr:row>
          <xdr:rowOff>0</xdr:rowOff>
        </xdr:from>
        <xdr:to>
          <xdr:col>23</xdr:col>
          <xdr:colOff>0</xdr:colOff>
          <xdr:row>31</xdr:row>
          <xdr:rowOff>0</xdr:rowOff>
        </xdr:to>
        <xdr:sp macro="" textlink="">
          <xdr:nvSpPr>
            <xdr:cNvPr id="24239" name="Check Box 687" hidden="1">
              <a:extLst>
                <a:ext uri="{63B3BB69-23CF-44E3-9099-C40C66FF867C}">
                  <a14:compatExt spid="_x0000_s24239"/>
                </a:ext>
                <a:ext uri="{FF2B5EF4-FFF2-40B4-BE49-F238E27FC236}">
                  <a16:creationId xmlns:a16="http://schemas.microsoft.com/office/drawing/2014/main" id="{00000000-0008-0000-0200-0000AF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</xdr:row>
          <xdr:rowOff>190500</xdr:rowOff>
        </xdr:from>
        <xdr:to>
          <xdr:col>13</xdr:col>
          <xdr:colOff>0</xdr:colOff>
          <xdr:row>31</xdr:row>
          <xdr:rowOff>0</xdr:rowOff>
        </xdr:to>
        <xdr:sp macro="" textlink="">
          <xdr:nvSpPr>
            <xdr:cNvPr id="24240" name="Check Box 688" hidden="1">
              <a:extLst>
                <a:ext uri="{63B3BB69-23CF-44E3-9099-C40C66FF867C}">
                  <a14:compatExt spid="_x0000_s24240"/>
                </a:ext>
                <a:ext uri="{FF2B5EF4-FFF2-40B4-BE49-F238E27FC236}">
                  <a16:creationId xmlns:a16="http://schemas.microsoft.com/office/drawing/2014/main" id="{00000000-0008-0000-0200-0000B0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30</xdr:row>
          <xdr:rowOff>0</xdr:rowOff>
        </xdr:from>
        <xdr:to>
          <xdr:col>29</xdr:col>
          <xdr:colOff>0</xdr:colOff>
          <xdr:row>31</xdr:row>
          <xdr:rowOff>0</xdr:rowOff>
        </xdr:to>
        <xdr:sp macro="" textlink="">
          <xdr:nvSpPr>
            <xdr:cNvPr id="24241" name="Check Box 689" hidden="1">
              <a:extLst>
                <a:ext uri="{63B3BB69-23CF-44E3-9099-C40C66FF867C}">
                  <a14:compatExt spid="_x0000_s24241"/>
                </a:ext>
                <a:ext uri="{FF2B5EF4-FFF2-40B4-BE49-F238E27FC236}">
                  <a16:creationId xmlns:a16="http://schemas.microsoft.com/office/drawing/2014/main" id="{00000000-0008-0000-0200-0000B1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0</xdr:rowOff>
        </xdr:from>
        <xdr:to>
          <xdr:col>13</xdr:col>
          <xdr:colOff>0</xdr:colOff>
          <xdr:row>33</xdr:row>
          <xdr:rowOff>0</xdr:rowOff>
        </xdr:to>
        <xdr:sp macro="" textlink="">
          <xdr:nvSpPr>
            <xdr:cNvPr id="24244" name="Check Box 692" hidden="1">
              <a:extLst>
                <a:ext uri="{63B3BB69-23CF-44E3-9099-C40C66FF867C}">
                  <a14:compatExt spid="_x0000_s24244"/>
                </a:ext>
                <a:ext uri="{FF2B5EF4-FFF2-40B4-BE49-F238E27FC236}">
                  <a16:creationId xmlns:a16="http://schemas.microsoft.com/office/drawing/2014/main" id="{00000000-0008-0000-0200-0000B4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31</xdr:row>
          <xdr:rowOff>190500</xdr:rowOff>
        </xdr:from>
        <xdr:to>
          <xdr:col>19</xdr:col>
          <xdr:colOff>9525</xdr:colOff>
          <xdr:row>33</xdr:row>
          <xdr:rowOff>0</xdr:rowOff>
        </xdr:to>
        <xdr:sp macro="" textlink="">
          <xdr:nvSpPr>
            <xdr:cNvPr id="24246" name="Check Box 694" hidden="1">
              <a:extLst>
                <a:ext uri="{63B3BB69-23CF-44E3-9099-C40C66FF867C}">
                  <a14:compatExt spid="_x0000_s24246"/>
                </a:ext>
                <a:ext uri="{FF2B5EF4-FFF2-40B4-BE49-F238E27FC236}">
                  <a16:creationId xmlns:a16="http://schemas.microsoft.com/office/drawing/2014/main" id="{00000000-0008-0000-0200-0000B6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0</xdr:rowOff>
        </xdr:from>
        <xdr:to>
          <xdr:col>24</xdr:col>
          <xdr:colOff>0</xdr:colOff>
          <xdr:row>33</xdr:row>
          <xdr:rowOff>0</xdr:rowOff>
        </xdr:to>
        <xdr:sp macro="" textlink="">
          <xdr:nvSpPr>
            <xdr:cNvPr id="24247" name="Check Box 695" hidden="1">
              <a:extLst>
                <a:ext uri="{63B3BB69-23CF-44E3-9099-C40C66FF867C}">
                  <a14:compatExt spid="_x0000_s24247"/>
                </a:ext>
                <a:ext uri="{FF2B5EF4-FFF2-40B4-BE49-F238E27FC236}">
                  <a16:creationId xmlns:a16="http://schemas.microsoft.com/office/drawing/2014/main" id="{00000000-0008-0000-0200-0000B7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33</xdr:row>
          <xdr:rowOff>0</xdr:rowOff>
        </xdr:from>
        <xdr:to>
          <xdr:col>13</xdr:col>
          <xdr:colOff>0</xdr:colOff>
          <xdr:row>34</xdr:row>
          <xdr:rowOff>0</xdr:rowOff>
        </xdr:to>
        <xdr:sp macro="" textlink="">
          <xdr:nvSpPr>
            <xdr:cNvPr id="24248" name="Check Box 696" hidden="1">
              <a:extLst>
                <a:ext uri="{63B3BB69-23CF-44E3-9099-C40C66FF867C}">
                  <a14:compatExt spid="_x0000_s24248"/>
                </a:ext>
                <a:ext uri="{FF2B5EF4-FFF2-40B4-BE49-F238E27FC236}">
                  <a16:creationId xmlns:a16="http://schemas.microsoft.com/office/drawing/2014/main" id="{00000000-0008-0000-0200-0000B8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0</xdr:rowOff>
        </xdr:from>
        <xdr:to>
          <xdr:col>13</xdr:col>
          <xdr:colOff>0</xdr:colOff>
          <xdr:row>35</xdr:row>
          <xdr:rowOff>0</xdr:rowOff>
        </xdr:to>
        <xdr:sp macro="" textlink="">
          <xdr:nvSpPr>
            <xdr:cNvPr id="24249" name="Check Box 697" hidden="1">
              <a:extLst>
                <a:ext uri="{63B3BB69-23CF-44E3-9099-C40C66FF867C}">
                  <a14:compatExt spid="_x0000_s24249"/>
                </a:ext>
                <a:ext uri="{FF2B5EF4-FFF2-40B4-BE49-F238E27FC236}">
                  <a16:creationId xmlns:a16="http://schemas.microsoft.com/office/drawing/2014/main" id="{00000000-0008-0000-0200-0000B9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24250" name="Check Box 698" hidden="1">
              <a:extLst>
                <a:ext uri="{63B3BB69-23CF-44E3-9099-C40C66FF867C}">
                  <a14:compatExt spid="_x0000_s24250"/>
                </a:ext>
                <a:ext uri="{FF2B5EF4-FFF2-40B4-BE49-F238E27FC236}">
                  <a16:creationId xmlns:a16="http://schemas.microsoft.com/office/drawing/2014/main" id="{00000000-0008-0000-0200-0000BA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34</xdr:row>
          <xdr:rowOff>0</xdr:rowOff>
        </xdr:from>
        <xdr:to>
          <xdr:col>19</xdr:col>
          <xdr:colOff>200025</xdr:colOff>
          <xdr:row>35</xdr:row>
          <xdr:rowOff>0</xdr:rowOff>
        </xdr:to>
        <xdr:sp macro="" textlink="">
          <xdr:nvSpPr>
            <xdr:cNvPr id="24251" name="Check Box 699" hidden="1">
              <a:extLst>
                <a:ext uri="{63B3BB69-23CF-44E3-9099-C40C66FF867C}">
                  <a14:compatExt spid="_x0000_s24251"/>
                </a:ext>
                <a:ext uri="{FF2B5EF4-FFF2-40B4-BE49-F238E27FC236}">
                  <a16:creationId xmlns:a16="http://schemas.microsoft.com/office/drawing/2014/main" id="{00000000-0008-0000-0200-0000BB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0</xdr:rowOff>
        </xdr:from>
        <xdr:to>
          <xdr:col>13</xdr:col>
          <xdr:colOff>0</xdr:colOff>
          <xdr:row>36</xdr:row>
          <xdr:rowOff>0</xdr:rowOff>
        </xdr:to>
        <xdr:sp macro="" textlink="">
          <xdr:nvSpPr>
            <xdr:cNvPr id="24252" name="Check Box 700" hidden="1">
              <a:extLst>
                <a:ext uri="{63B3BB69-23CF-44E3-9099-C40C66FF867C}">
                  <a14:compatExt spid="_x0000_s24252"/>
                </a:ext>
                <a:ext uri="{FF2B5EF4-FFF2-40B4-BE49-F238E27FC236}">
                  <a16:creationId xmlns:a16="http://schemas.microsoft.com/office/drawing/2014/main" id="{00000000-0008-0000-0200-0000BC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35</xdr:row>
          <xdr:rowOff>0</xdr:rowOff>
        </xdr:from>
        <xdr:to>
          <xdr:col>17</xdr:col>
          <xdr:colOff>0</xdr:colOff>
          <xdr:row>36</xdr:row>
          <xdr:rowOff>0</xdr:rowOff>
        </xdr:to>
        <xdr:sp macro="" textlink="">
          <xdr:nvSpPr>
            <xdr:cNvPr id="24253" name="Check Box 701" hidden="1">
              <a:extLst>
                <a:ext uri="{63B3BB69-23CF-44E3-9099-C40C66FF867C}">
                  <a14:compatExt spid="_x0000_s24253"/>
                </a:ext>
                <a:ext uri="{FF2B5EF4-FFF2-40B4-BE49-F238E27FC236}">
                  <a16:creationId xmlns:a16="http://schemas.microsoft.com/office/drawing/2014/main" id="{00000000-0008-0000-0200-0000BD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35</xdr:row>
          <xdr:rowOff>0</xdr:rowOff>
        </xdr:from>
        <xdr:to>
          <xdr:col>19</xdr:col>
          <xdr:colOff>200025</xdr:colOff>
          <xdr:row>36</xdr:row>
          <xdr:rowOff>0</xdr:rowOff>
        </xdr:to>
        <xdr:sp macro="" textlink="">
          <xdr:nvSpPr>
            <xdr:cNvPr id="24254" name="Check Box 702" hidden="1">
              <a:extLst>
                <a:ext uri="{63B3BB69-23CF-44E3-9099-C40C66FF867C}">
                  <a14:compatExt spid="_x0000_s24254"/>
                </a:ext>
                <a:ext uri="{FF2B5EF4-FFF2-40B4-BE49-F238E27FC236}">
                  <a16:creationId xmlns:a16="http://schemas.microsoft.com/office/drawing/2014/main" id="{00000000-0008-0000-0200-0000BE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35</xdr:row>
          <xdr:rowOff>0</xdr:rowOff>
        </xdr:from>
        <xdr:to>
          <xdr:col>25</xdr:col>
          <xdr:colOff>0</xdr:colOff>
          <xdr:row>36</xdr:row>
          <xdr:rowOff>0</xdr:rowOff>
        </xdr:to>
        <xdr:sp macro="" textlink="">
          <xdr:nvSpPr>
            <xdr:cNvPr id="24255" name="Check Box 703" hidden="1">
              <a:extLst>
                <a:ext uri="{63B3BB69-23CF-44E3-9099-C40C66FF867C}">
                  <a14:compatExt spid="_x0000_s24255"/>
                </a:ext>
                <a:ext uri="{FF2B5EF4-FFF2-40B4-BE49-F238E27FC236}">
                  <a16:creationId xmlns:a16="http://schemas.microsoft.com/office/drawing/2014/main" id="{00000000-0008-0000-0200-0000BF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36</xdr:row>
          <xdr:rowOff>0</xdr:rowOff>
        </xdr:from>
        <xdr:to>
          <xdr:col>13</xdr:col>
          <xdr:colOff>0</xdr:colOff>
          <xdr:row>37</xdr:row>
          <xdr:rowOff>0</xdr:rowOff>
        </xdr:to>
        <xdr:sp macro="" textlink="">
          <xdr:nvSpPr>
            <xdr:cNvPr id="24256" name="Check Box 704" hidden="1">
              <a:extLst>
                <a:ext uri="{63B3BB69-23CF-44E3-9099-C40C66FF867C}">
                  <a14:compatExt spid="_x0000_s24256"/>
                </a:ext>
                <a:ext uri="{FF2B5EF4-FFF2-40B4-BE49-F238E27FC236}">
                  <a16:creationId xmlns:a16="http://schemas.microsoft.com/office/drawing/2014/main" id="{00000000-0008-0000-0200-0000C0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0</xdr:rowOff>
        </xdr:from>
        <xdr:to>
          <xdr:col>16</xdr:col>
          <xdr:colOff>0</xdr:colOff>
          <xdr:row>37</xdr:row>
          <xdr:rowOff>0</xdr:rowOff>
        </xdr:to>
        <xdr:sp macro="" textlink="">
          <xdr:nvSpPr>
            <xdr:cNvPr id="24257" name="Check Box 705" hidden="1">
              <a:extLst>
                <a:ext uri="{63B3BB69-23CF-44E3-9099-C40C66FF867C}">
                  <a14:compatExt spid="_x0000_s24257"/>
                </a:ext>
                <a:ext uri="{FF2B5EF4-FFF2-40B4-BE49-F238E27FC236}">
                  <a16:creationId xmlns:a16="http://schemas.microsoft.com/office/drawing/2014/main" id="{00000000-0008-0000-0200-0000C1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36</xdr:row>
          <xdr:rowOff>0</xdr:rowOff>
        </xdr:from>
        <xdr:to>
          <xdr:col>18</xdr:col>
          <xdr:colOff>200025</xdr:colOff>
          <xdr:row>37</xdr:row>
          <xdr:rowOff>0</xdr:rowOff>
        </xdr:to>
        <xdr:sp macro="" textlink="">
          <xdr:nvSpPr>
            <xdr:cNvPr id="24258" name="Check Box 706" hidden="1">
              <a:extLst>
                <a:ext uri="{63B3BB69-23CF-44E3-9099-C40C66FF867C}">
                  <a14:compatExt spid="_x0000_s24258"/>
                </a:ext>
                <a:ext uri="{FF2B5EF4-FFF2-40B4-BE49-F238E27FC236}">
                  <a16:creationId xmlns:a16="http://schemas.microsoft.com/office/drawing/2014/main" id="{00000000-0008-0000-0200-0000C2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36</xdr:row>
          <xdr:rowOff>0</xdr:rowOff>
        </xdr:from>
        <xdr:to>
          <xdr:col>24</xdr:col>
          <xdr:colOff>0</xdr:colOff>
          <xdr:row>37</xdr:row>
          <xdr:rowOff>0</xdr:rowOff>
        </xdr:to>
        <xdr:sp macro="" textlink="">
          <xdr:nvSpPr>
            <xdr:cNvPr id="24259" name="Check Box 707" hidden="1">
              <a:extLst>
                <a:ext uri="{63B3BB69-23CF-44E3-9099-C40C66FF867C}">
                  <a14:compatExt spid="_x0000_s24259"/>
                </a:ext>
                <a:ext uri="{FF2B5EF4-FFF2-40B4-BE49-F238E27FC236}">
                  <a16:creationId xmlns:a16="http://schemas.microsoft.com/office/drawing/2014/main" id="{00000000-0008-0000-0200-0000C3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38</xdr:row>
          <xdr:rowOff>0</xdr:rowOff>
        </xdr:from>
        <xdr:to>
          <xdr:col>13</xdr:col>
          <xdr:colOff>0</xdr:colOff>
          <xdr:row>39</xdr:row>
          <xdr:rowOff>0</xdr:rowOff>
        </xdr:to>
        <xdr:sp macro="" textlink="">
          <xdr:nvSpPr>
            <xdr:cNvPr id="24264" name="Check Box 712" hidden="1">
              <a:extLst>
                <a:ext uri="{63B3BB69-23CF-44E3-9099-C40C66FF867C}">
                  <a14:compatExt spid="_x0000_s24264"/>
                </a:ext>
                <a:ext uri="{FF2B5EF4-FFF2-40B4-BE49-F238E27FC236}">
                  <a16:creationId xmlns:a16="http://schemas.microsoft.com/office/drawing/2014/main" id="{00000000-0008-0000-0200-0000C8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38</xdr:row>
          <xdr:rowOff>0</xdr:rowOff>
        </xdr:from>
        <xdr:to>
          <xdr:col>23</xdr:col>
          <xdr:colOff>0</xdr:colOff>
          <xdr:row>39</xdr:row>
          <xdr:rowOff>0</xdr:rowOff>
        </xdr:to>
        <xdr:sp macro="" textlink="">
          <xdr:nvSpPr>
            <xdr:cNvPr id="24265" name="Check Box 713" hidden="1">
              <a:extLst>
                <a:ext uri="{63B3BB69-23CF-44E3-9099-C40C66FF867C}">
                  <a14:compatExt spid="_x0000_s24265"/>
                </a:ext>
                <a:ext uri="{FF2B5EF4-FFF2-40B4-BE49-F238E27FC236}">
                  <a16:creationId xmlns:a16="http://schemas.microsoft.com/office/drawing/2014/main" id="{00000000-0008-0000-0200-0000C9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38</xdr:row>
          <xdr:rowOff>0</xdr:rowOff>
        </xdr:from>
        <xdr:to>
          <xdr:col>28</xdr:col>
          <xdr:colOff>0</xdr:colOff>
          <xdr:row>39</xdr:row>
          <xdr:rowOff>0</xdr:rowOff>
        </xdr:to>
        <xdr:sp macro="" textlink="">
          <xdr:nvSpPr>
            <xdr:cNvPr id="24266" name="Check Box 714" hidden="1">
              <a:extLst>
                <a:ext uri="{63B3BB69-23CF-44E3-9099-C40C66FF867C}">
                  <a14:compatExt spid="_x0000_s24266"/>
                </a:ext>
                <a:ext uri="{FF2B5EF4-FFF2-40B4-BE49-F238E27FC236}">
                  <a16:creationId xmlns:a16="http://schemas.microsoft.com/office/drawing/2014/main" id="{00000000-0008-0000-0200-0000CA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39</xdr:row>
          <xdr:rowOff>0</xdr:rowOff>
        </xdr:from>
        <xdr:to>
          <xdr:col>13</xdr:col>
          <xdr:colOff>0</xdr:colOff>
          <xdr:row>40</xdr:row>
          <xdr:rowOff>0</xdr:rowOff>
        </xdr:to>
        <xdr:sp macro="" textlink="">
          <xdr:nvSpPr>
            <xdr:cNvPr id="24267" name="Check Box 715" hidden="1">
              <a:extLst>
                <a:ext uri="{63B3BB69-23CF-44E3-9099-C40C66FF867C}">
                  <a14:compatExt spid="_x0000_s24267"/>
                </a:ext>
                <a:ext uri="{FF2B5EF4-FFF2-40B4-BE49-F238E27FC236}">
                  <a16:creationId xmlns:a16="http://schemas.microsoft.com/office/drawing/2014/main" id="{00000000-0008-0000-0200-0000CB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39</xdr:row>
          <xdr:rowOff>0</xdr:rowOff>
        </xdr:from>
        <xdr:to>
          <xdr:col>18</xdr:col>
          <xdr:colOff>0</xdr:colOff>
          <xdr:row>40</xdr:row>
          <xdr:rowOff>0</xdr:rowOff>
        </xdr:to>
        <xdr:sp macro="" textlink="">
          <xdr:nvSpPr>
            <xdr:cNvPr id="24268" name="Check Box 716" hidden="1">
              <a:extLst>
                <a:ext uri="{63B3BB69-23CF-44E3-9099-C40C66FF867C}">
                  <a14:compatExt spid="_x0000_s24268"/>
                </a:ext>
                <a:ext uri="{FF2B5EF4-FFF2-40B4-BE49-F238E27FC236}">
                  <a16:creationId xmlns:a16="http://schemas.microsoft.com/office/drawing/2014/main" id="{00000000-0008-0000-0200-0000CC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38</xdr:row>
          <xdr:rowOff>190500</xdr:rowOff>
        </xdr:from>
        <xdr:to>
          <xdr:col>20</xdr:col>
          <xdr:colOff>200025</xdr:colOff>
          <xdr:row>40</xdr:row>
          <xdr:rowOff>0</xdr:rowOff>
        </xdr:to>
        <xdr:sp macro="" textlink="">
          <xdr:nvSpPr>
            <xdr:cNvPr id="24269" name="Check Box 717" hidden="1">
              <a:extLst>
                <a:ext uri="{63B3BB69-23CF-44E3-9099-C40C66FF867C}">
                  <a14:compatExt spid="_x0000_s24269"/>
                </a:ext>
                <a:ext uri="{FF2B5EF4-FFF2-40B4-BE49-F238E27FC236}">
                  <a16:creationId xmlns:a16="http://schemas.microsoft.com/office/drawing/2014/main" id="{00000000-0008-0000-0200-0000CD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39</xdr:row>
          <xdr:rowOff>0</xdr:rowOff>
        </xdr:from>
        <xdr:to>
          <xdr:col>25</xdr:col>
          <xdr:colOff>0</xdr:colOff>
          <xdr:row>40</xdr:row>
          <xdr:rowOff>0</xdr:rowOff>
        </xdr:to>
        <xdr:sp macro="" textlink="">
          <xdr:nvSpPr>
            <xdr:cNvPr id="24270" name="Check Box 718" hidden="1">
              <a:extLst>
                <a:ext uri="{63B3BB69-23CF-44E3-9099-C40C66FF867C}">
                  <a14:compatExt spid="_x0000_s24270"/>
                </a:ext>
                <a:ext uri="{FF2B5EF4-FFF2-40B4-BE49-F238E27FC236}">
                  <a16:creationId xmlns:a16="http://schemas.microsoft.com/office/drawing/2014/main" id="{00000000-0008-0000-0200-0000CE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39</xdr:row>
          <xdr:rowOff>0</xdr:rowOff>
        </xdr:from>
        <xdr:to>
          <xdr:col>30</xdr:col>
          <xdr:colOff>0</xdr:colOff>
          <xdr:row>40</xdr:row>
          <xdr:rowOff>0</xdr:rowOff>
        </xdr:to>
        <xdr:sp macro="" textlink="">
          <xdr:nvSpPr>
            <xdr:cNvPr id="24271" name="Check Box 719" hidden="1">
              <a:extLst>
                <a:ext uri="{63B3BB69-23CF-44E3-9099-C40C66FF867C}">
                  <a14:compatExt spid="_x0000_s24271"/>
                </a:ext>
                <a:ext uri="{FF2B5EF4-FFF2-40B4-BE49-F238E27FC236}">
                  <a16:creationId xmlns:a16="http://schemas.microsoft.com/office/drawing/2014/main" id="{00000000-0008-0000-0200-0000CF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0</xdr:rowOff>
        </xdr:from>
        <xdr:to>
          <xdr:col>13</xdr:col>
          <xdr:colOff>0</xdr:colOff>
          <xdr:row>41</xdr:row>
          <xdr:rowOff>0</xdr:rowOff>
        </xdr:to>
        <xdr:sp macro="" textlink="">
          <xdr:nvSpPr>
            <xdr:cNvPr id="24272" name="Check Box 720" hidden="1">
              <a:extLst>
                <a:ext uri="{63B3BB69-23CF-44E3-9099-C40C66FF867C}">
                  <a14:compatExt spid="_x0000_s24272"/>
                </a:ext>
                <a:ext uri="{FF2B5EF4-FFF2-40B4-BE49-F238E27FC236}">
                  <a16:creationId xmlns:a16="http://schemas.microsoft.com/office/drawing/2014/main" id="{00000000-0008-0000-0200-0000D0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0</xdr:rowOff>
        </xdr:from>
        <xdr:to>
          <xdr:col>16</xdr:col>
          <xdr:colOff>0</xdr:colOff>
          <xdr:row>41</xdr:row>
          <xdr:rowOff>0</xdr:rowOff>
        </xdr:to>
        <xdr:sp macro="" textlink="">
          <xdr:nvSpPr>
            <xdr:cNvPr id="24273" name="Check Box 721" hidden="1">
              <a:extLst>
                <a:ext uri="{63B3BB69-23CF-44E3-9099-C40C66FF867C}">
                  <a14:compatExt spid="_x0000_s24273"/>
                </a:ext>
                <a:ext uri="{FF2B5EF4-FFF2-40B4-BE49-F238E27FC236}">
                  <a16:creationId xmlns:a16="http://schemas.microsoft.com/office/drawing/2014/main" id="{00000000-0008-0000-0200-0000D1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40</xdr:row>
          <xdr:rowOff>0</xdr:rowOff>
        </xdr:from>
        <xdr:to>
          <xdr:col>18</xdr:col>
          <xdr:colOff>200025</xdr:colOff>
          <xdr:row>41</xdr:row>
          <xdr:rowOff>0</xdr:rowOff>
        </xdr:to>
        <xdr:sp macro="" textlink="">
          <xdr:nvSpPr>
            <xdr:cNvPr id="24274" name="Check Box 722" hidden="1">
              <a:extLst>
                <a:ext uri="{63B3BB69-23CF-44E3-9099-C40C66FF867C}">
                  <a14:compatExt spid="_x0000_s24274"/>
                </a:ext>
                <a:ext uri="{FF2B5EF4-FFF2-40B4-BE49-F238E27FC236}">
                  <a16:creationId xmlns:a16="http://schemas.microsoft.com/office/drawing/2014/main" id="{00000000-0008-0000-0200-0000D2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40</xdr:row>
          <xdr:rowOff>0</xdr:rowOff>
        </xdr:from>
        <xdr:to>
          <xdr:col>24</xdr:col>
          <xdr:colOff>0</xdr:colOff>
          <xdr:row>41</xdr:row>
          <xdr:rowOff>0</xdr:rowOff>
        </xdr:to>
        <xdr:sp macro="" textlink="">
          <xdr:nvSpPr>
            <xdr:cNvPr id="24275" name="Check Box 723" hidden="1">
              <a:extLst>
                <a:ext uri="{63B3BB69-23CF-44E3-9099-C40C66FF867C}">
                  <a14:compatExt spid="_x0000_s24275"/>
                </a:ext>
                <a:ext uri="{FF2B5EF4-FFF2-40B4-BE49-F238E27FC236}">
                  <a16:creationId xmlns:a16="http://schemas.microsoft.com/office/drawing/2014/main" id="{00000000-0008-0000-0200-0000D3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41</xdr:row>
          <xdr:rowOff>0</xdr:rowOff>
        </xdr:from>
        <xdr:to>
          <xdr:col>13</xdr:col>
          <xdr:colOff>0</xdr:colOff>
          <xdr:row>42</xdr:row>
          <xdr:rowOff>0</xdr:rowOff>
        </xdr:to>
        <xdr:sp macro="" textlink="">
          <xdr:nvSpPr>
            <xdr:cNvPr id="24282" name="Check Box 730" hidden="1">
              <a:extLst>
                <a:ext uri="{63B3BB69-23CF-44E3-9099-C40C66FF867C}">
                  <a14:compatExt spid="_x0000_s24282"/>
                </a:ext>
                <a:ext uri="{FF2B5EF4-FFF2-40B4-BE49-F238E27FC236}">
                  <a16:creationId xmlns:a16="http://schemas.microsoft.com/office/drawing/2014/main" id="{00000000-0008-0000-0200-0000DA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0</xdr:rowOff>
        </xdr:from>
        <xdr:to>
          <xdr:col>18</xdr:col>
          <xdr:colOff>200025</xdr:colOff>
          <xdr:row>42</xdr:row>
          <xdr:rowOff>0</xdr:rowOff>
        </xdr:to>
        <xdr:sp macro="" textlink="">
          <xdr:nvSpPr>
            <xdr:cNvPr id="24283" name="Check Box 731" hidden="1">
              <a:extLst>
                <a:ext uri="{63B3BB69-23CF-44E3-9099-C40C66FF867C}">
                  <a14:compatExt spid="_x0000_s24283"/>
                </a:ext>
                <a:ext uri="{FF2B5EF4-FFF2-40B4-BE49-F238E27FC236}">
                  <a16:creationId xmlns:a16="http://schemas.microsoft.com/office/drawing/2014/main" id="{00000000-0008-0000-0200-0000DB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41</xdr:row>
          <xdr:rowOff>0</xdr:rowOff>
        </xdr:from>
        <xdr:to>
          <xdr:col>23</xdr:col>
          <xdr:colOff>0</xdr:colOff>
          <xdr:row>42</xdr:row>
          <xdr:rowOff>0</xdr:rowOff>
        </xdr:to>
        <xdr:sp macro="" textlink="">
          <xdr:nvSpPr>
            <xdr:cNvPr id="24284" name="Check Box 732" hidden="1">
              <a:extLst>
                <a:ext uri="{63B3BB69-23CF-44E3-9099-C40C66FF867C}">
                  <a14:compatExt spid="_x0000_s24284"/>
                </a:ext>
                <a:ext uri="{FF2B5EF4-FFF2-40B4-BE49-F238E27FC236}">
                  <a16:creationId xmlns:a16="http://schemas.microsoft.com/office/drawing/2014/main" id="{00000000-0008-0000-0200-0000DC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42</xdr:row>
          <xdr:rowOff>0</xdr:rowOff>
        </xdr:from>
        <xdr:to>
          <xdr:col>13</xdr:col>
          <xdr:colOff>0</xdr:colOff>
          <xdr:row>43</xdr:row>
          <xdr:rowOff>0</xdr:rowOff>
        </xdr:to>
        <xdr:sp macro="" textlink="">
          <xdr:nvSpPr>
            <xdr:cNvPr id="24285" name="Check Box 733" hidden="1">
              <a:extLst>
                <a:ext uri="{63B3BB69-23CF-44E3-9099-C40C66FF867C}">
                  <a14:compatExt spid="_x0000_s24285"/>
                </a:ext>
                <a:ext uri="{FF2B5EF4-FFF2-40B4-BE49-F238E27FC236}">
                  <a16:creationId xmlns:a16="http://schemas.microsoft.com/office/drawing/2014/main" id="{00000000-0008-0000-0200-0000DD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42</xdr:row>
          <xdr:rowOff>0</xdr:rowOff>
        </xdr:from>
        <xdr:to>
          <xdr:col>17</xdr:col>
          <xdr:colOff>0</xdr:colOff>
          <xdr:row>43</xdr:row>
          <xdr:rowOff>0</xdr:rowOff>
        </xdr:to>
        <xdr:sp macro="" textlink="">
          <xdr:nvSpPr>
            <xdr:cNvPr id="24286" name="Check Box 734" hidden="1">
              <a:extLst>
                <a:ext uri="{63B3BB69-23CF-44E3-9099-C40C66FF867C}">
                  <a14:compatExt spid="_x0000_s24286"/>
                </a:ext>
                <a:ext uri="{FF2B5EF4-FFF2-40B4-BE49-F238E27FC236}">
                  <a16:creationId xmlns:a16="http://schemas.microsoft.com/office/drawing/2014/main" id="{00000000-0008-0000-0200-0000DE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42</xdr:row>
          <xdr:rowOff>0</xdr:rowOff>
        </xdr:from>
        <xdr:to>
          <xdr:col>20</xdr:col>
          <xdr:colOff>200025</xdr:colOff>
          <xdr:row>43</xdr:row>
          <xdr:rowOff>0</xdr:rowOff>
        </xdr:to>
        <xdr:sp macro="" textlink="">
          <xdr:nvSpPr>
            <xdr:cNvPr id="24287" name="Check Box 735" hidden="1">
              <a:extLst>
                <a:ext uri="{63B3BB69-23CF-44E3-9099-C40C66FF867C}">
                  <a14:compatExt spid="_x0000_s24287"/>
                </a:ext>
                <a:ext uri="{FF2B5EF4-FFF2-40B4-BE49-F238E27FC236}">
                  <a16:creationId xmlns:a16="http://schemas.microsoft.com/office/drawing/2014/main" id="{00000000-0008-0000-0200-0000DF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42</xdr:row>
          <xdr:rowOff>0</xdr:rowOff>
        </xdr:from>
        <xdr:to>
          <xdr:col>25</xdr:col>
          <xdr:colOff>0</xdr:colOff>
          <xdr:row>43</xdr:row>
          <xdr:rowOff>0</xdr:rowOff>
        </xdr:to>
        <xdr:sp macro="" textlink="">
          <xdr:nvSpPr>
            <xdr:cNvPr id="24288" name="Check Box 736" hidden="1">
              <a:extLst>
                <a:ext uri="{63B3BB69-23CF-44E3-9099-C40C66FF867C}">
                  <a14:compatExt spid="_x0000_s24288"/>
                </a:ext>
                <a:ext uri="{FF2B5EF4-FFF2-40B4-BE49-F238E27FC236}">
                  <a16:creationId xmlns:a16="http://schemas.microsoft.com/office/drawing/2014/main" id="{00000000-0008-0000-0200-0000E0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42</xdr:row>
          <xdr:rowOff>0</xdr:rowOff>
        </xdr:from>
        <xdr:to>
          <xdr:col>28</xdr:col>
          <xdr:colOff>0</xdr:colOff>
          <xdr:row>43</xdr:row>
          <xdr:rowOff>0</xdr:rowOff>
        </xdr:to>
        <xdr:sp macro="" textlink="">
          <xdr:nvSpPr>
            <xdr:cNvPr id="24289" name="Check Box 737" hidden="1">
              <a:extLst>
                <a:ext uri="{63B3BB69-23CF-44E3-9099-C40C66FF867C}">
                  <a14:compatExt spid="_x0000_s24289"/>
                </a:ext>
                <a:ext uri="{FF2B5EF4-FFF2-40B4-BE49-F238E27FC236}">
                  <a16:creationId xmlns:a16="http://schemas.microsoft.com/office/drawing/2014/main" id="{00000000-0008-0000-0200-0000E1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44</xdr:row>
          <xdr:rowOff>0</xdr:rowOff>
        </xdr:from>
        <xdr:to>
          <xdr:col>13</xdr:col>
          <xdr:colOff>0</xdr:colOff>
          <xdr:row>45</xdr:row>
          <xdr:rowOff>0</xdr:rowOff>
        </xdr:to>
        <xdr:sp macro="" textlink="">
          <xdr:nvSpPr>
            <xdr:cNvPr id="24291" name="Check Box 739" hidden="1">
              <a:extLst>
                <a:ext uri="{63B3BB69-23CF-44E3-9099-C40C66FF867C}">
                  <a14:compatExt spid="_x0000_s24291"/>
                </a:ext>
                <a:ext uri="{FF2B5EF4-FFF2-40B4-BE49-F238E27FC236}">
                  <a16:creationId xmlns:a16="http://schemas.microsoft.com/office/drawing/2014/main" id="{00000000-0008-0000-0200-0000E3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44</xdr:row>
          <xdr:rowOff>0</xdr:rowOff>
        </xdr:from>
        <xdr:to>
          <xdr:col>17</xdr:col>
          <xdr:colOff>0</xdr:colOff>
          <xdr:row>45</xdr:row>
          <xdr:rowOff>0</xdr:rowOff>
        </xdr:to>
        <xdr:sp macro="" textlink="">
          <xdr:nvSpPr>
            <xdr:cNvPr id="24293" name="Check Box 741" hidden="1">
              <a:extLst>
                <a:ext uri="{63B3BB69-23CF-44E3-9099-C40C66FF867C}">
                  <a14:compatExt spid="_x0000_s24293"/>
                </a:ext>
                <a:ext uri="{FF2B5EF4-FFF2-40B4-BE49-F238E27FC236}">
                  <a16:creationId xmlns:a16="http://schemas.microsoft.com/office/drawing/2014/main" id="{00000000-0008-0000-0200-0000E5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44</xdr:row>
          <xdr:rowOff>0</xdr:rowOff>
        </xdr:from>
        <xdr:to>
          <xdr:col>20</xdr:col>
          <xdr:colOff>200025</xdr:colOff>
          <xdr:row>45</xdr:row>
          <xdr:rowOff>0</xdr:rowOff>
        </xdr:to>
        <xdr:sp macro="" textlink="">
          <xdr:nvSpPr>
            <xdr:cNvPr id="24294" name="Check Box 742" hidden="1">
              <a:extLst>
                <a:ext uri="{63B3BB69-23CF-44E3-9099-C40C66FF867C}">
                  <a14:compatExt spid="_x0000_s24294"/>
                </a:ext>
                <a:ext uri="{FF2B5EF4-FFF2-40B4-BE49-F238E27FC236}">
                  <a16:creationId xmlns:a16="http://schemas.microsoft.com/office/drawing/2014/main" id="{00000000-0008-0000-0200-0000E6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43</xdr:row>
          <xdr:rowOff>0</xdr:rowOff>
        </xdr:from>
        <xdr:to>
          <xdr:col>13</xdr:col>
          <xdr:colOff>0</xdr:colOff>
          <xdr:row>44</xdr:row>
          <xdr:rowOff>0</xdr:rowOff>
        </xdr:to>
        <xdr:sp macro="" textlink="">
          <xdr:nvSpPr>
            <xdr:cNvPr id="24295" name="Check Box 743" hidden="1">
              <a:extLst>
                <a:ext uri="{63B3BB69-23CF-44E3-9099-C40C66FF867C}">
                  <a14:compatExt spid="_x0000_s24295"/>
                </a:ext>
                <a:ext uri="{FF2B5EF4-FFF2-40B4-BE49-F238E27FC236}">
                  <a16:creationId xmlns:a16="http://schemas.microsoft.com/office/drawing/2014/main" id="{00000000-0008-0000-0200-0000E7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0</xdr:rowOff>
        </xdr:from>
        <xdr:to>
          <xdr:col>16</xdr:col>
          <xdr:colOff>0</xdr:colOff>
          <xdr:row>44</xdr:row>
          <xdr:rowOff>0</xdr:rowOff>
        </xdr:to>
        <xdr:sp macro="" textlink="">
          <xdr:nvSpPr>
            <xdr:cNvPr id="24296" name="Check Box 744" hidden="1">
              <a:extLst>
                <a:ext uri="{63B3BB69-23CF-44E3-9099-C40C66FF867C}">
                  <a14:compatExt spid="_x0000_s24296"/>
                </a:ext>
                <a:ext uri="{FF2B5EF4-FFF2-40B4-BE49-F238E27FC236}">
                  <a16:creationId xmlns:a16="http://schemas.microsoft.com/office/drawing/2014/main" id="{00000000-0008-0000-0200-0000E8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0</xdr:rowOff>
        </xdr:from>
        <xdr:to>
          <xdr:col>18</xdr:col>
          <xdr:colOff>200025</xdr:colOff>
          <xdr:row>44</xdr:row>
          <xdr:rowOff>0</xdr:rowOff>
        </xdr:to>
        <xdr:sp macro="" textlink="">
          <xdr:nvSpPr>
            <xdr:cNvPr id="24297" name="Check Box 745" hidden="1">
              <a:extLst>
                <a:ext uri="{63B3BB69-23CF-44E3-9099-C40C66FF867C}">
                  <a14:compatExt spid="_x0000_s24297"/>
                </a:ext>
                <a:ext uri="{FF2B5EF4-FFF2-40B4-BE49-F238E27FC236}">
                  <a16:creationId xmlns:a16="http://schemas.microsoft.com/office/drawing/2014/main" id="{00000000-0008-0000-0200-0000E9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45</xdr:row>
          <xdr:rowOff>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24298" name="Check Box 746" hidden="1">
              <a:extLst>
                <a:ext uri="{63B3BB69-23CF-44E3-9099-C40C66FF867C}">
                  <a14:compatExt spid="_x0000_s24298"/>
                </a:ext>
                <a:ext uri="{FF2B5EF4-FFF2-40B4-BE49-F238E27FC236}">
                  <a16:creationId xmlns:a16="http://schemas.microsoft.com/office/drawing/2014/main" id="{00000000-0008-0000-0200-0000EA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46</xdr:row>
          <xdr:rowOff>0</xdr:rowOff>
        </xdr:from>
        <xdr:to>
          <xdr:col>13</xdr:col>
          <xdr:colOff>0</xdr:colOff>
          <xdr:row>47</xdr:row>
          <xdr:rowOff>0</xdr:rowOff>
        </xdr:to>
        <xdr:sp macro="" textlink="">
          <xdr:nvSpPr>
            <xdr:cNvPr id="24299" name="Check Box 747" hidden="1">
              <a:extLst>
                <a:ext uri="{63B3BB69-23CF-44E3-9099-C40C66FF867C}">
                  <a14:compatExt spid="_x0000_s24299"/>
                </a:ext>
                <a:ext uri="{FF2B5EF4-FFF2-40B4-BE49-F238E27FC236}">
                  <a16:creationId xmlns:a16="http://schemas.microsoft.com/office/drawing/2014/main" id="{00000000-0008-0000-0200-0000EB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46</xdr:row>
          <xdr:rowOff>0</xdr:rowOff>
        </xdr:from>
        <xdr:to>
          <xdr:col>18</xdr:col>
          <xdr:colOff>0</xdr:colOff>
          <xdr:row>47</xdr:row>
          <xdr:rowOff>0</xdr:rowOff>
        </xdr:to>
        <xdr:sp macro="" textlink="">
          <xdr:nvSpPr>
            <xdr:cNvPr id="24300" name="Check Box 748" hidden="1">
              <a:extLst>
                <a:ext uri="{63B3BB69-23CF-44E3-9099-C40C66FF867C}">
                  <a14:compatExt spid="_x0000_s24300"/>
                </a:ext>
                <a:ext uri="{FF2B5EF4-FFF2-40B4-BE49-F238E27FC236}">
                  <a16:creationId xmlns:a16="http://schemas.microsoft.com/office/drawing/2014/main" id="{00000000-0008-0000-0200-0000EC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46</xdr:row>
          <xdr:rowOff>0</xdr:rowOff>
        </xdr:from>
        <xdr:to>
          <xdr:col>24</xdr:col>
          <xdr:colOff>0</xdr:colOff>
          <xdr:row>47</xdr:row>
          <xdr:rowOff>0</xdr:rowOff>
        </xdr:to>
        <xdr:sp macro="" textlink="">
          <xdr:nvSpPr>
            <xdr:cNvPr id="24301" name="Check Box 749" hidden="1">
              <a:extLst>
                <a:ext uri="{63B3BB69-23CF-44E3-9099-C40C66FF867C}">
                  <a14:compatExt spid="_x0000_s24301"/>
                </a:ext>
                <a:ext uri="{FF2B5EF4-FFF2-40B4-BE49-F238E27FC236}">
                  <a16:creationId xmlns:a16="http://schemas.microsoft.com/office/drawing/2014/main" id="{00000000-0008-0000-0200-0000ED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46</xdr:row>
          <xdr:rowOff>0</xdr:rowOff>
        </xdr:from>
        <xdr:to>
          <xdr:col>32</xdr:col>
          <xdr:colOff>0</xdr:colOff>
          <xdr:row>47</xdr:row>
          <xdr:rowOff>0</xdr:rowOff>
        </xdr:to>
        <xdr:sp macro="" textlink="">
          <xdr:nvSpPr>
            <xdr:cNvPr id="24302" name="Check Box 750" hidden="1">
              <a:extLst>
                <a:ext uri="{63B3BB69-23CF-44E3-9099-C40C66FF867C}">
                  <a14:compatExt spid="_x0000_s24302"/>
                </a:ext>
                <a:ext uri="{FF2B5EF4-FFF2-40B4-BE49-F238E27FC236}">
                  <a16:creationId xmlns:a16="http://schemas.microsoft.com/office/drawing/2014/main" id="{00000000-0008-0000-0200-0000EE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47</xdr:row>
          <xdr:rowOff>0</xdr:rowOff>
        </xdr:from>
        <xdr:to>
          <xdr:col>13</xdr:col>
          <xdr:colOff>0</xdr:colOff>
          <xdr:row>48</xdr:row>
          <xdr:rowOff>0</xdr:rowOff>
        </xdr:to>
        <xdr:sp macro="" textlink="">
          <xdr:nvSpPr>
            <xdr:cNvPr id="24303" name="Check Box 751" hidden="1">
              <a:extLst>
                <a:ext uri="{63B3BB69-23CF-44E3-9099-C40C66FF867C}">
                  <a14:compatExt spid="_x0000_s24303"/>
                </a:ext>
                <a:ext uri="{FF2B5EF4-FFF2-40B4-BE49-F238E27FC236}">
                  <a16:creationId xmlns:a16="http://schemas.microsoft.com/office/drawing/2014/main" id="{00000000-0008-0000-0200-0000EF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48</xdr:row>
          <xdr:rowOff>0</xdr:rowOff>
        </xdr:from>
        <xdr:to>
          <xdr:col>13</xdr:col>
          <xdr:colOff>0</xdr:colOff>
          <xdr:row>49</xdr:row>
          <xdr:rowOff>0</xdr:rowOff>
        </xdr:to>
        <xdr:sp macro="" textlink="">
          <xdr:nvSpPr>
            <xdr:cNvPr id="24307" name="Check Box 755" hidden="1">
              <a:extLst>
                <a:ext uri="{63B3BB69-23CF-44E3-9099-C40C66FF867C}">
                  <a14:compatExt spid="_x0000_s24307"/>
                </a:ext>
                <a:ext uri="{FF2B5EF4-FFF2-40B4-BE49-F238E27FC236}">
                  <a16:creationId xmlns:a16="http://schemas.microsoft.com/office/drawing/2014/main" id="{00000000-0008-0000-0200-0000F3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48</xdr:row>
          <xdr:rowOff>0</xdr:rowOff>
        </xdr:from>
        <xdr:to>
          <xdr:col>19</xdr:col>
          <xdr:colOff>200025</xdr:colOff>
          <xdr:row>49</xdr:row>
          <xdr:rowOff>0</xdr:rowOff>
        </xdr:to>
        <xdr:sp macro="" textlink="">
          <xdr:nvSpPr>
            <xdr:cNvPr id="24309" name="Check Box 757" hidden="1">
              <a:extLst>
                <a:ext uri="{63B3BB69-23CF-44E3-9099-C40C66FF867C}">
                  <a14:compatExt spid="_x0000_s24309"/>
                </a:ext>
                <a:ext uri="{FF2B5EF4-FFF2-40B4-BE49-F238E27FC236}">
                  <a16:creationId xmlns:a16="http://schemas.microsoft.com/office/drawing/2014/main" id="{00000000-0008-0000-0200-0000F5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48</xdr:row>
          <xdr:rowOff>0</xdr:rowOff>
        </xdr:from>
        <xdr:to>
          <xdr:col>23</xdr:col>
          <xdr:colOff>0</xdr:colOff>
          <xdr:row>49</xdr:row>
          <xdr:rowOff>0</xdr:rowOff>
        </xdr:to>
        <xdr:sp macro="" textlink="">
          <xdr:nvSpPr>
            <xdr:cNvPr id="24311" name="Check Box 759" hidden="1">
              <a:extLst>
                <a:ext uri="{63B3BB69-23CF-44E3-9099-C40C66FF867C}">
                  <a14:compatExt spid="_x0000_s24311"/>
                </a:ext>
                <a:ext uri="{FF2B5EF4-FFF2-40B4-BE49-F238E27FC236}">
                  <a16:creationId xmlns:a16="http://schemas.microsoft.com/office/drawing/2014/main" id="{00000000-0008-0000-0200-0000F7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49</xdr:row>
          <xdr:rowOff>0</xdr:rowOff>
        </xdr:from>
        <xdr:to>
          <xdr:col>13</xdr:col>
          <xdr:colOff>0</xdr:colOff>
          <xdr:row>50</xdr:row>
          <xdr:rowOff>0</xdr:rowOff>
        </xdr:to>
        <xdr:sp macro="" textlink="">
          <xdr:nvSpPr>
            <xdr:cNvPr id="24315" name="Check Box 763" hidden="1">
              <a:extLst>
                <a:ext uri="{63B3BB69-23CF-44E3-9099-C40C66FF867C}">
                  <a14:compatExt spid="_x0000_s24315"/>
                </a:ext>
                <a:ext uri="{FF2B5EF4-FFF2-40B4-BE49-F238E27FC236}">
                  <a16:creationId xmlns:a16="http://schemas.microsoft.com/office/drawing/2014/main" id="{00000000-0008-0000-0200-0000FB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49</xdr:row>
          <xdr:rowOff>0</xdr:rowOff>
        </xdr:from>
        <xdr:to>
          <xdr:col>18</xdr:col>
          <xdr:colOff>200025</xdr:colOff>
          <xdr:row>50</xdr:row>
          <xdr:rowOff>0</xdr:rowOff>
        </xdr:to>
        <xdr:sp macro="" textlink="">
          <xdr:nvSpPr>
            <xdr:cNvPr id="24317" name="Check Box 765" hidden="1">
              <a:extLst>
                <a:ext uri="{63B3BB69-23CF-44E3-9099-C40C66FF867C}">
                  <a14:compatExt spid="_x0000_s24317"/>
                </a:ext>
                <a:ext uri="{FF2B5EF4-FFF2-40B4-BE49-F238E27FC236}">
                  <a16:creationId xmlns:a16="http://schemas.microsoft.com/office/drawing/2014/main" id="{00000000-0008-0000-0200-0000FD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50</xdr:row>
          <xdr:rowOff>0</xdr:rowOff>
        </xdr:from>
        <xdr:to>
          <xdr:col>13</xdr:col>
          <xdr:colOff>0</xdr:colOff>
          <xdr:row>51</xdr:row>
          <xdr:rowOff>0</xdr:rowOff>
        </xdr:to>
        <xdr:sp macro="" textlink="">
          <xdr:nvSpPr>
            <xdr:cNvPr id="24319" name="Check Box 767" hidden="1">
              <a:extLst>
                <a:ext uri="{63B3BB69-23CF-44E3-9099-C40C66FF867C}">
                  <a14:compatExt spid="_x0000_s24319"/>
                </a:ext>
                <a:ext uri="{FF2B5EF4-FFF2-40B4-BE49-F238E27FC236}">
                  <a16:creationId xmlns:a16="http://schemas.microsoft.com/office/drawing/2014/main" id="{00000000-0008-0000-0200-0000FF5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50</xdr:row>
          <xdr:rowOff>0</xdr:rowOff>
        </xdr:from>
        <xdr:to>
          <xdr:col>16</xdr:col>
          <xdr:colOff>0</xdr:colOff>
          <xdr:row>51</xdr:row>
          <xdr:rowOff>0</xdr:rowOff>
        </xdr:to>
        <xdr:sp macro="" textlink="">
          <xdr:nvSpPr>
            <xdr:cNvPr id="24320" name="Check Box 768" hidden="1">
              <a:extLst>
                <a:ext uri="{63B3BB69-23CF-44E3-9099-C40C66FF867C}">
                  <a14:compatExt spid="_x0000_s24320"/>
                </a:ext>
                <a:ext uri="{FF2B5EF4-FFF2-40B4-BE49-F238E27FC236}">
                  <a16:creationId xmlns:a16="http://schemas.microsoft.com/office/drawing/2014/main" id="{00000000-0008-0000-0200-000000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50</xdr:row>
          <xdr:rowOff>0</xdr:rowOff>
        </xdr:from>
        <xdr:to>
          <xdr:col>19</xdr:col>
          <xdr:colOff>200025</xdr:colOff>
          <xdr:row>51</xdr:row>
          <xdr:rowOff>0</xdr:rowOff>
        </xdr:to>
        <xdr:sp macro="" textlink="">
          <xdr:nvSpPr>
            <xdr:cNvPr id="24321" name="Check Box 769" hidden="1">
              <a:extLst>
                <a:ext uri="{63B3BB69-23CF-44E3-9099-C40C66FF867C}">
                  <a14:compatExt spid="_x0000_s24321"/>
                </a:ext>
                <a:ext uri="{FF2B5EF4-FFF2-40B4-BE49-F238E27FC236}">
                  <a16:creationId xmlns:a16="http://schemas.microsoft.com/office/drawing/2014/main" id="{00000000-0008-0000-0200-000001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50</xdr:row>
          <xdr:rowOff>0</xdr:rowOff>
        </xdr:from>
        <xdr:to>
          <xdr:col>24</xdr:col>
          <xdr:colOff>0</xdr:colOff>
          <xdr:row>51</xdr:row>
          <xdr:rowOff>0</xdr:rowOff>
        </xdr:to>
        <xdr:sp macro="" textlink="">
          <xdr:nvSpPr>
            <xdr:cNvPr id="24322" name="Check Box 770" hidden="1">
              <a:extLst>
                <a:ext uri="{63B3BB69-23CF-44E3-9099-C40C66FF867C}">
                  <a14:compatExt spid="_x0000_s24322"/>
                </a:ext>
                <a:ext uri="{FF2B5EF4-FFF2-40B4-BE49-F238E27FC236}">
                  <a16:creationId xmlns:a16="http://schemas.microsoft.com/office/drawing/2014/main" id="{00000000-0008-0000-0200-000002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51</xdr:row>
          <xdr:rowOff>0</xdr:rowOff>
        </xdr:from>
        <xdr:to>
          <xdr:col>13</xdr:col>
          <xdr:colOff>0</xdr:colOff>
          <xdr:row>52</xdr:row>
          <xdr:rowOff>0</xdr:rowOff>
        </xdr:to>
        <xdr:sp macro="" textlink="">
          <xdr:nvSpPr>
            <xdr:cNvPr id="24323" name="Check Box 771" hidden="1">
              <a:extLst>
                <a:ext uri="{63B3BB69-23CF-44E3-9099-C40C66FF867C}">
                  <a14:compatExt spid="_x0000_s24323"/>
                </a:ext>
                <a:ext uri="{FF2B5EF4-FFF2-40B4-BE49-F238E27FC236}">
                  <a16:creationId xmlns:a16="http://schemas.microsoft.com/office/drawing/2014/main" id="{00000000-0008-0000-0200-000003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51</xdr:row>
          <xdr:rowOff>0</xdr:rowOff>
        </xdr:from>
        <xdr:to>
          <xdr:col>20</xdr:col>
          <xdr:colOff>200025</xdr:colOff>
          <xdr:row>52</xdr:row>
          <xdr:rowOff>0</xdr:rowOff>
        </xdr:to>
        <xdr:sp macro="" textlink="">
          <xdr:nvSpPr>
            <xdr:cNvPr id="24324" name="Check Box 772" hidden="1">
              <a:extLst>
                <a:ext uri="{63B3BB69-23CF-44E3-9099-C40C66FF867C}">
                  <a14:compatExt spid="_x0000_s24324"/>
                </a:ext>
                <a:ext uri="{FF2B5EF4-FFF2-40B4-BE49-F238E27FC236}">
                  <a16:creationId xmlns:a16="http://schemas.microsoft.com/office/drawing/2014/main" id="{00000000-0008-0000-0200-000004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51</xdr:row>
          <xdr:rowOff>0</xdr:rowOff>
        </xdr:from>
        <xdr:to>
          <xdr:col>26</xdr:col>
          <xdr:colOff>0</xdr:colOff>
          <xdr:row>52</xdr:row>
          <xdr:rowOff>0</xdr:rowOff>
        </xdr:to>
        <xdr:sp macro="" textlink="">
          <xdr:nvSpPr>
            <xdr:cNvPr id="24325" name="Check Box 773" hidden="1">
              <a:extLst>
                <a:ext uri="{63B3BB69-23CF-44E3-9099-C40C66FF867C}">
                  <a14:compatExt spid="_x0000_s24325"/>
                </a:ext>
                <a:ext uri="{FF2B5EF4-FFF2-40B4-BE49-F238E27FC236}">
                  <a16:creationId xmlns:a16="http://schemas.microsoft.com/office/drawing/2014/main" id="{00000000-0008-0000-0200-000005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51</xdr:row>
          <xdr:rowOff>0</xdr:rowOff>
        </xdr:from>
        <xdr:to>
          <xdr:col>30</xdr:col>
          <xdr:colOff>190500</xdr:colOff>
          <xdr:row>52</xdr:row>
          <xdr:rowOff>0</xdr:rowOff>
        </xdr:to>
        <xdr:sp macro="" textlink="">
          <xdr:nvSpPr>
            <xdr:cNvPr id="24326" name="Check Box 774" hidden="1">
              <a:extLst>
                <a:ext uri="{63B3BB69-23CF-44E3-9099-C40C66FF867C}">
                  <a14:compatExt spid="_x0000_s24326"/>
                </a:ext>
                <a:ext uri="{FF2B5EF4-FFF2-40B4-BE49-F238E27FC236}">
                  <a16:creationId xmlns:a16="http://schemas.microsoft.com/office/drawing/2014/main" id="{00000000-0008-0000-0200-000006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51</xdr:row>
          <xdr:rowOff>0</xdr:rowOff>
        </xdr:from>
        <xdr:to>
          <xdr:col>17</xdr:col>
          <xdr:colOff>0</xdr:colOff>
          <xdr:row>52</xdr:row>
          <xdr:rowOff>0</xdr:rowOff>
        </xdr:to>
        <xdr:sp macro="" textlink="">
          <xdr:nvSpPr>
            <xdr:cNvPr id="24327" name="Check Box 775" hidden="1">
              <a:extLst>
                <a:ext uri="{63B3BB69-23CF-44E3-9099-C40C66FF867C}">
                  <a14:compatExt spid="_x0000_s24327"/>
                </a:ext>
                <a:ext uri="{FF2B5EF4-FFF2-40B4-BE49-F238E27FC236}">
                  <a16:creationId xmlns:a16="http://schemas.microsoft.com/office/drawing/2014/main" id="{00000000-0008-0000-0200-000007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52</xdr:row>
          <xdr:rowOff>0</xdr:rowOff>
        </xdr:from>
        <xdr:to>
          <xdr:col>13</xdr:col>
          <xdr:colOff>0</xdr:colOff>
          <xdr:row>53</xdr:row>
          <xdr:rowOff>0</xdr:rowOff>
        </xdr:to>
        <xdr:sp macro="" textlink="">
          <xdr:nvSpPr>
            <xdr:cNvPr id="24328" name="Check Box 776" hidden="1">
              <a:extLst>
                <a:ext uri="{63B3BB69-23CF-44E3-9099-C40C66FF867C}">
                  <a14:compatExt spid="_x0000_s24328"/>
                </a:ext>
                <a:ext uri="{FF2B5EF4-FFF2-40B4-BE49-F238E27FC236}">
                  <a16:creationId xmlns:a16="http://schemas.microsoft.com/office/drawing/2014/main" id="{00000000-0008-0000-0200-000008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52</xdr:row>
          <xdr:rowOff>0</xdr:rowOff>
        </xdr:from>
        <xdr:to>
          <xdr:col>16</xdr:col>
          <xdr:colOff>0</xdr:colOff>
          <xdr:row>53</xdr:row>
          <xdr:rowOff>0</xdr:rowOff>
        </xdr:to>
        <xdr:sp macro="" textlink="">
          <xdr:nvSpPr>
            <xdr:cNvPr id="24329" name="Check Box 777" hidden="1">
              <a:extLst>
                <a:ext uri="{63B3BB69-23CF-44E3-9099-C40C66FF867C}">
                  <a14:compatExt spid="_x0000_s24329"/>
                </a:ext>
                <a:ext uri="{FF2B5EF4-FFF2-40B4-BE49-F238E27FC236}">
                  <a16:creationId xmlns:a16="http://schemas.microsoft.com/office/drawing/2014/main" id="{00000000-0008-0000-0200-000009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52</xdr:row>
          <xdr:rowOff>0</xdr:rowOff>
        </xdr:from>
        <xdr:to>
          <xdr:col>18</xdr:col>
          <xdr:colOff>200025</xdr:colOff>
          <xdr:row>53</xdr:row>
          <xdr:rowOff>0</xdr:rowOff>
        </xdr:to>
        <xdr:sp macro="" textlink="">
          <xdr:nvSpPr>
            <xdr:cNvPr id="24330" name="Check Box 778" hidden="1">
              <a:extLst>
                <a:ext uri="{63B3BB69-23CF-44E3-9099-C40C66FF867C}">
                  <a14:compatExt spid="_x0000_s24330"/>
                </a:ext>
                <a:ext uri="{FF2B5EF4-FFF2-40B4-BE49-F238E27FC236}">
                  <a16:creationId xmlns:a16="http://schemas.microsoft.com/office/drawing/2014/main" id="{00000000-0008-0000-0200-00000A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53</xdr:row>
          <xdr:rowOff>0</xdr:rowOff>
        </xdr:from>
        <xdr:to>
          <xdr:col>13</xdr:col>
          <xdr:colOff>0</xdr:colOff>
          <xdr:row>54</xdr:row>
          <xdr:rowOff>0</xdr:rowOff>
        </xdr:to>
        <xdr:sp macro="" textlink="">
          <xdr:nvSpPr>
            <xdr:cNvPr id="24331" name="Check Box 779" hidden="1">
              <a:extLst>
                <a:ext uri="{63B3BB69-23CF-44E3-9099-C40C66FF867C}">
                  <a14:compatExt spid="_x0000_s24331"/>
                </a:ext>
                <a:ext uri="{FF2B5EF4-FFF2-40B4-BE49-F238E27FC236}">
                  <a16:creationId xmlns:a16="http://schemas.microsoft.com/office/drawing/2014/main" id="{00000000-0008-0000-0200-00000B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54</xdr:row>
          <xdr:rowOff>0</xdr:rowOff>
        </xdr:from>
        <xdr:to>
          <xdr:col>13</xdr:col>
          <xdr:colOff>0</xdr:colOff>
          <xdr:row>55</xdr:row>
          <xdr:rowOff>0</xdr:rowOff>
        </xdr:to>
        <xdr:sp macro="" textlink="">
          <xdr:nvSpPr>
            <xdr:cNvPr id="24332" name="Check Box 780" hidden="1">
              <a:extLst>
                <a:ext uri="{63B3BB69-23CF-44E3-9099-C40C66FF867C}">
                  <a14:compatExt spid="_x0000_s24332"/>
                </a:ext>
                <a:ext uri="{FF2B5EF4-FFF2-40B4-BE49-F238E27FC236}">
                  <a16:creationId xmlns:a16="http://schemas.microsoft.com/office/drawing/2014/main" id="{00000000-0008-0000-0200-00000C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54</xdr:row>
          <xdr:rowOff>0</xdr:rowOff>
        </xdr:from>
        <xdr:to>
          <xdr:col>17</xdr:col>
          <xdr:colOff>0</xdr:colOff>
          <xdr:row>55</xdr:row>
          <xdr:rowOff>0</xdr:rowOff>
        </xdr:to>
        <xdr:sp macro="" textlink="">
          <xdr:nvSpPr>
            <xdr:cNvPr id="24334" name="Check Box 782" hidden="1">
              <a:extLst>
                <a:ext uri="{63B3BB69-23CF-44E3-9099-C40C66FF867C}">
                  <a14:compatExt spid="_x0000_s24334"/>
                </a:ext>
                <a:ext uri="{FF2B5EF4-FFF2-40B4-BE49-F238E27FC236}">
                  <a16:creationId xmlns:a16="http://schemas.microsoft.com/office/drawing/2014/main" id="{00000000-0008-0000-0200-00000E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54</xdr:row>
          <xdr:rowOff>0</xdr:rowOff>
        </xdr:from>
        <xdr:to>
          <xdr:col>28</xdr:col>
          <xdr:colOff>0</xdr:colOff>
          <xdr:row>55</xdr:row>
          <xdr:rowOff>0</xdr:rowOff>
        </xdr:to>
        <xdr:sp macro="" textlink="">
          <xdr:nvSpPr>
            <xdr:cNvPr id="24335" name="Check Box 783" hidden="1">
              <a:extLst>
                <a:ext uri="{63B3BB69-23CF-44E3-9099-C40C66FF867C}">
                  <a14:compatExt spid="_x0000_s24335"/>
                </a:ext>
                <a:ext uri="{FF2B5EF4-FFF2-40B4-BE49-F238E27FC236}">
                  <a16:creationId xmlns:a16="http://schemas.microsoft.com/office/drawing/2014/main" id="{00000000-0008-0000-0200-00000F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55</xdr:row>
          <xdr:rowOff>0</xdr:rowOff>
        </xdr:from>
        <xdr:to>
          <xdr:col>13</xdr:col>
          <xdr:colOff>0</xdr:colOff>
          <xdr:row>56</xdr:row>
          <xdr:rowOff>0</xdr:rowOff>
        </xdr:to>
        <xdr:sp macro="" textlink="">
          <xdr:nvSpPr>
            <xdr:cNvPr id="24336" name="Check Box 784" hidden="1">
              <a:extLst>
                <a:ext uri="{63B3BB69-23CF-44E3-9099-C40C66FF867C}">
                  <a14:compatExt spid="_x0000_s24336"/>
                </a:ext>
                <a:ext uri="{FF2B5EF4-FFF2-40B4-BE49-F238E27FC236}">
                  <a16:creationId xmlns:a16="http://schemas.microsoft.com/office/drawing/2014/main" id="{00000000-0008-0000-0200-000010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55</xdr:row>
          <xdr:rowOff>0</xdr:rowOff>
        </xdr:from>
        <xdr:to>
          <xdr:col>23</xdr:col>
          <xdr:colOff>0</xdr:colOff>
          <xdr:row>56</xdr:row>
          <xdr:rowOff>0</xdr:rowOff>
        </xdr:to>
        <xdr:sp macro="" textlink="">
          <xdr:nvSpPr>
            <xdr:cNvPr id="24337" name="Check Box 785" hidden="1">
              <a:extLst>
                <a:ext uri="{63B3BB69-23CF-44E3-9099-C40C66FF867C}">
                  <a14:compatExt spid="_x0000_s24337"/>
                </a:ext>
                <a:ext uri="{FF2B5EF4-FFF2-40B4-BE49-F238E27FC236}">
                  <a16:creationId xmlns:a16="http://schemas.microsoft.com/office/drawing/2014/main" id="{00000000-0008-0000-0200-000011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0</xdr:rowOff>
        </xdr:from>
        <xdr:to>
          <xdr:col>13</xdr:col>
          <xdr:colOff>0</xdr:colOff>
          <xdr:row>57</xdr:row>
          <xdr:rowOff>0</xdr:rowOff>
        </xdr:to>
        <xdr:sp macro="" textlink="">
          <xdr:nvSpPr>
            <xdr:cNvPr id="24338" name="Check Box 786" hidden="1">
              <a:extLst>
                <a:ext uri="{63B3BB69-23CF-44E3-9099-C40C66FF867C}">
                  <a14:compatExt spid="_x0000_s24338"/>
                </a:ext>
                <a:ext uri="{FF2B5EF4-FFF2-40B4-BE49-F238E27FC236}">
                  <a16:creationId xmlns:a16="http://schemas.microsoft.com/office/drawing/2014/main" id="{00000000-0008-0000-0200-000012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57</xdr:row>
          <xdr:rowOff>0</xdr:rowOff>
        </xdr:from>
        <xdr:to>
          <xdr:col>13</xdr:col>
          <xdr:colOff>0</xdr:colOff>
          <xdr:row>58</xdr:row>
          <xdr:rowOff>0</xdr:rowOff>
        </xdr:to>
        <xdr:sp macro="" textlink="">
          <xdr:nvSpPr>
            <xdr:cNvPr id="24339" name="Check Box 787" hidden="1">
              <a:extLst>
                <a:ext uri="{63B3BB69-23CF-44E3-9099-C40C66FF867C}">
                  <a14:compatExt spid="_x0000_s24339"/>
                </a:ext>
                <a:ext uri="{FF2B5EF4-FFF2-40B4-BE49-F238E27FC236}">
                  <a16:creationId xmlns:a16="http://schemas.microsoft.com/office/drawing/2014/main" id="{00000000-0008-0000-0200-000013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58</xdr:row>
          <xdr:rowOff>0</xdr:rowOff>
        </xdr:from>
        <xdr:to>
          <xdr:col>13</xdr:col>
          <xdr:colOff>0</xdr:colOff>
          <xdr:row>59</xdr:row>
          <xdr:rowOff>0</xdr:rowOff>
        </xdr:to>
        <xdr:sp macro="" textlink="">
          <xdr:nvSpPr>
            <xdr:cNvPr id="24340" name="Check Box 788" hidden="1">
              <a:extLst>
                <a:ext uri="{63B3BB69-23CF-44E3-9099-C40C66FF867C}">
                  <a14:compatExt spid="_x0000_s24340"/>
                </a:ext>
                <a:ext uri="{FF2B5EF4-FFF2-40B4-BE49-F238E27FC236}">
                  <a16:creationId xmlns:a16="http://schemas.microsoft.com/office/drawing/2014/main" id="{00000000-0008-0000-0200-000014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0</xdr:rowOff>
        </xdr:from>
        <xdr:to>
          <xdr:col>16</xdr:col>
          <xdr:colOff>0</xdr:colOff>
          <xdr:row>57</xdr:row>
          <xdr:rowOff>0</xdr:rowOff>
        </xdr:to>
        <xdr:sp macro="" textlink="">
          <xdr:nvSpPr>
            <xdr:cNvPr id="24342" name="Check Box 790" hidden="1">
              <a:extLst>
                <a:ext uri="{63B3BB69-23CF-44E3-9099-C40C66FF867C}">
                  <a14:compatExt spid="_x0000_s24342"/>
                </a:ext>
                <a:ext uri="{FF2B5EF4-FFF2-40B4-BE49-F238E27FC236}">
                  <a16:creationId xmlns:a16="http://schemas.microsoft.com/office/drawing/2014/main" id="{00000000-0008-0000-0200-000016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56</xdr:row>
          <xdr:rowOff>0</xdr:rowOff>
        </xdr:from>
        <xdr:to>
          <xdr:col>18</xdr:col>
          <xdr:colOff>200025</xdr:colOff>
          <xdr:row>57</xdr:row>
          <xdr:rowOff>0</xdr:rowOff>
        </xdr:to>
        <xdr:sp macro="" textlink="">
          <xdr:nvSpPr>
            <xdr:cNvPr id="24343" name="Check Box 791" hidden="1">
              <a:extLst>
                <a:ext uri="{63B3BB69-23CF-44E3-9099-C40C66FF867C}">
                  <a14:compatExt spid="_x0000_s24343"/>
                </a:ext>
                <a:ext uri="{FF2B5EF4-FFF2-40B4-BE49-F238E27FC236}">
                  <a16:creationId xmlns:a16="http://schemas.microsoft.com/office/drawing/2014/main" id="{00000000-0008-0000-0200-000017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57</xdr:row>
          <xdr:rowOff>0</xdr:rowOff>
        </xdr:from>
        <xdr:to>
          <xdr:col>17</xdr:col>
          <xdr:colOff>0</xdr:colOff>
          <xdr:row>58</xdr:row>
          <xdr:rowOff>0</xdr:rowOff>
        </xdr:to>
        <xdr:sp macro="" textlink="">
          <xdr:nvSpPr>
            <xdr:cNvPr id="24344" name="Check Box 792" hidden="1">
              <a:extLst>
                <a:ext uri="{63B3BB69-23CF-44E3-9099-C40C66FF867C}">
                  <a14:compatExt spid="_x0000_s24344"/>
                </a:ext>
                <a:ext uri="{FF2B5EF4-FFF2-40B4-BE49-F238E27FC236}">
                  <a16:creationId xmlns:a16="http://schemas.microsoft.com/office/drawing/2014/main" id="{00000000-0008-0000-0200-000018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57</xdr:row>
          <xdr:rowOff>0</xdr:rowOff>
        </xdr:from>
        <xdr:to>
          <xdr:col>22</xdr:col>
          <xdr:colOff>38100</xdr:colOff>
          <xdr:row>58</xdr:row>
          <xdr:rowOff>0</xdr:rowOff>
        </xdr:to>
        <xdr:sp macro="" textlink="">
          <xdr:nvSpPr>
            <xdr:cNvPr id="24345" name="Check Box 793" hidden="1">
              <a:extLst>
                <a:ext uri="{63B3BB69-23CF-44E3-9099-C40C66FF867C}">
                  <a14:compatExt spid="_x0000_s24345"/>
                </a:ext>
                <a:ext uri="{FF2B5EF4-FFF2-40B4-BE49-F238E27FC236}">
                  <a16:creationId xmlns:a16="http://schemas.microsoft.com/office/drawing/2014/main" id="{00000000-0008-0000-0200-000019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37</xdr:row>
          <xdr:rowOff>0</xdr:rowOff>
        </xdr:from>
        <xdr:to>
          <xdr:col>13</xdr:col>
          <xdr:colOff>76200</xdr:colOff>
          <xdr:row>38</xdr:row>
          <xdr:rowOff>28575</xdr:rowOff>
        </xdr:to>
        <xdr:sp macro="" textlink="">
          <xdr:nvSpPr>
            <xdr:cNvPr id="24348" name="Check Box 796" hidden="1">
              <a:extLst>
                <a:ext uri="{63B3BB69-23CF-44E3-9099-C40C66FF867C}">
                  <a14:compatExt spid="_x0000_s24348"/>
                </a:ext>
                <a:ext uri="{FF2B5EF4-FFF2-40B4-BE49-F238E27FC236}">
                  <a16:creationId xmlns:a16="http://schemas.microsoft.com/office/drawing/2014/main" id="{00000000-0008-0000-0200-00001C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37</xdr:row>
          <xdr:rowOff>0</xdr:rowOff>
        </xdr:from>
        <xdr:to>
          <xdr:col>16</xdr:col>
          <xdr:colOff>28575</xdr:colOff>
          <xdr:row>38</xdr:row>
          <xdr:rowOff>19050</xdr:rowOff>
        </xdr:to>
        <xdr:sp macro="" textlink="">
          <xdr:nvSpPr>
            <xdr:cNvPr id="24350" name="Check Box 798" hidden="1">
              <a:extLst>
                <a:ext uri="{63B3BB69-23CF-44E3-9099-C40C66FF867C}">
                  <a14:compatExt spid="_x0000_s24350"/>
                </a:ext>
                <a:ext uri="{FF2B5EF4-FFF2-40B4-BE49-F238E27FC236}">
                  <a16:creationId xmlns:a16="http://schemas.microsoft.com/office/drawing/2014/main" id="{00000000-0008-0000-0200-00001E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38</xdr:row>
          <xdr:rowOff>0</xdr:rowOff>
        </xdr:from>
        <xdr:to>
          <xdr:col>18</xdr:col>
          <xdr:colOff>200025</xdr:colOff>
          <xdr:row>39</xdr:row>
          <xdr:rowOff>0</xdr:rowOff>
        </xdr:to>
        <xdr:sp macro="" textlink="">
          <xdr:nvSpPr>
            <xdr:cNvPr id="24352" name="Check Box 800" hidden="1">
              <a:extLst>
                <a:ext uri="{63B3BB69-23CF-44E3-9099-C40C66FF867C}">
                  <a14:compatExt spid="_x0000_s24352"/>
                </a:ext>
                <a:ext uri="{FF2B5EF4-FFF2-40B4-BE49-F238E27FC236}">
                  <a16:creationId xmlns:a16="http://schemas.microsoft.com/office/drawing/2014/main" id="{00000000-0008-0000-0200-0000205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11</xdr:row>
          <xdr:rowOff>19050</xdr:rowOff>
        </xdr:from>
        <xdr:to>
          <xdr:col>3</xdr:col>
          <xdr:colOff>38100</xdr:colOff>
          <xdr:row>12</xdr:row>
          <xdr:rowOff>19050</xdr:rowOff>
        </xdr:to>
        <xdr:sp macro="" textlink="">
          <xdr:nvSpPr>
            <xdr:cNvPr id="44033" name="Check Box 1" hidden="1">
              <a:extLst>
                <a:ext uri="{63B3BB69-23CF-44E3-9099-C40C66FF867C}">
                  <a14:compatExt spid="_x0000_s44033"/>
                </a:ext>
                <a:ext uri="{FF2B5EF4-FFF2-40B4-BE49-F238E27FC236}">
                  <a16:creationId xmlns:a16="http://schemas.microsoft.com/office/drawing/2014/main" id="{00000000-0008-0000-0300-00000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19050</xdr:rowOff>
        </xdr:from>
        <xdr:to>
          <xdr:col>9</xdr:col>
          <xdr:colOff>47625</xdr:colOff>
          <xdr:row>12</xdr:row>
          <xdr:rowOff>19050</xdr:rowOff>
        </xdr:to>
        <xdr:sp macro="" textlink="">
          <xdr:nvSpPr>
            <xdr:cNvPr id="44034" name="Check Box 2" hidden="1">
              <a:extLst>
                <a:ext uri="{63B3BB69-23CF-44E3-9099-C40C66FF867C}">
                  <a14:compatExt spid="_x0000_s44034"/>
                </a:ext>
                <a:ext uri="{FF2B5EF4-FFF2-40B4-BE49-F238E27FC236}">
                  <a16:creationId xmlns:a16="http://schemas.microsoft.com/office/drawing/2014/main" id="{00000000-0008-0000-0300-00000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11</xdr:row>
          <xdr:rowOff>19050</xdr:rowOff>
        </xdr:from>
        <xdr:to>
          <xdr:col>28</xdr:col>
          <xdr:colOff>161925</xdr:colOff>
          <xdr:row>11</xdr:row>
          <xdr:rowOff>190500</xdr:rowOff>
        </xdr:to>
        <xdr:sp macro="" textlink="">
          <xdr:nvSpPr>
            <xdr:cNvPr id="44037" name="Check Box 5" hidden="1">
              <a:extLst>
                <a:ext uri="{63B3BB69-23CF-44E3-9099-C40C66FF867C}">
                  <a14:compatExt spid="_x0000_s44037"/>
                </a:ext>
                <a:ext uri="{FF2B5EF4-FFF2-40B4-BE49-F238E27FC236}">
                  <a16:creationId xmlns:a16="http://schemas.microsoft.com/office/drawing/2014/main" id="{00000000-0008-0000-0300-000005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12</xdr:row>
          <xdr:rowOff>9525</xdr:rowOff>
        </xdr:from>
        <xdr:to>
          <xdr:col>4</xdr:col>
          <xdr:colOff>152400</xdr:colOff>
          <xdr:row>12</xdr:row>
          <xdr:rowOff>180975</xdr:rowOff>
        </xdr:to>
        <xdr:sp macro="" textlink="">
          <xdr:nvSpPr>
            <xdr:cNvPr id="44038" name="Check Box 6" hidden="1">
              <a:extLst>
                <a:ext uri="{63B3BB69-23CF-44E3-9099-C40C66FF867C}">
                  <a14:compatExt spid="_x0000_s44038"/>
                </a:ext>
                <a:ext uri="{FF2B5EF4-FFF2-40B4-BE49-F238E27FC236}">
                  <a16:creationId xmlns:a16="http://schemas.microsoft.com/office/drawing/2014/main" id="{00000000-0008-0000-0300-000006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12</xdr:row>
          <xdr:rowOff>9525</xdr:rowOff>
        </xdr:from>
        <xdr:to>
          <xdr:col>15</xdr:col>
          <xdr:colOff>152400</xdr:colOff>
          <xdr:row>12</xdr:row>
          <xdr:rowOff>180975</xdr:rowOff>
        </xdr:to>
        <xdr:sp macro="" textlink="">
          <xdr:nvSpPr>
            <xdr:cNvPr id="44039" name="Check Box 7" hidden="1">
              <a:extLst>
                <a:ext uri="{63B3BB69-23CF-44E3-9099-C40C66FF867C}">
                  <a14:compatExt spid="_x0000_s44039"/>
                </a:ext>
                <a:ext uri="{FF2B5EF4-FFF2-40B4-BE49-F238E27FC236}">
                  <a16:creationId xmlns:a16="http://schemas.microsoft.com/office/drawing/2014/main" id="{00000000-0008-0000-0300-000007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12</xdr:row>
          <xdr:rowOff>9525</xdr:rowOff>
        </xdr:from>
        <xdr:to>
          <xdr:col>22</xdr:col>
          <xdr:colOff>152400</xdr:colOff>
          <xdr:row>12</xdr:row>
          <xdr:rowOff>180975</xdr:rowOff>
        </xdr:to>
        <xdr:sp macro="" textlink="">
          <xdr:nvSpPr>
            <xdr:cNvPr id="44040" name="Check Box 8" hidden="1">
              <a:extLst>
                <a:ext uri="{63B3BB69-23CF-44E3-9099-C40C66FF867C}">
                  <a14:compatExt spid="_x0000_s44040"/>
                </a:ext>
                <a:ext uri="{FF2B5EF4-FFF2-40B4-BE49-F238E27FC236}">
                  <a16:creationId xmlns:a16="http://schemas.microsoft.com/office/drawing/2014/main" id="{00000000-0008-0000-0300-000008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12</xdr:row>
          <xdr:rowOff>9525</xdr:rowOff>
        </xdr:from>
        <xdr:to>
          <xdr:col>29</xdr:col>
          <xdr:colOff>152400</xdr:colOff>
          <xdr:row>12</xdr:row>
          <xdr:rowOff>180975</xdr:rowOff>
        </xdr:to>
        <xdr:sp macro="" textlink="">
          <xdr:nvSpPr>
            <xdr:cNvPr id="44041" name="Check Box 9" hidden="1">
              <a:extLst>
                <a:ext uri="{63B3BB69-23CF-44E3-9099-C40C66FF867C}">
                  <a14:compatExt spid="_x0000_s44041"/>
                </a:ext>
                <a:ext uri="{FF2B5EF4-FFF2-40B4-BE49-F238E27FC236}">
                  <a16:creationId xmlns:a16="http://schemas.microsoft.com/office/drawing/2014/main" id="{00000000-0008-0000-0300-000009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13</xdr:row>
          <xdr:rowOff>9525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44042" name="Check Box 10" hidden="1">
              <a:extLst>
                <a:ext uri="{63B3BB69-23CF-44E3-9099-C40C66FF867C}">
                  <a14:compatExt spid="_x0000_s44042"/>
                </a:ext>
                <a:ext uri="{FF2B5EF4-FFF2-40B4-BE49-F238E27FC236}">
                  <a16:creationId xmlns:a16="http://schemas.microsoft.com/office/drawing/2014/main" id="{00000000-0008-0000-0300-00000A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13</xdr:row>
          <xdr:rowOff>9525</xdr:rowOff>
        </xdr:from>
        <xdr:to>
          <xdr:col>25</xdr:col>
          <xdr:colOff>152400</xdr:colOff>
          <xdr:row>13</xdr:row>
          <xdr:rowOff>180975</xdr:rowOff>
        </xdr:to>
        <xdr:sp macro="" textlink="">
          <xdr:nvSpPr>
            <xdr:cNvPr id="44043" name="Check Box 11" hidden="1">
              <a:extLst>
                <a:ext uri="{63B3BB69-23CF-44E3-9099-C40C66FF867C}">
                  <a14:compatExt spid="_x0000_s44043"/>
                </a:ext>
                <a:ext uri="{FF2B5EF4-FFF2-40B4-BE49-F238E27FC236}">
                  <a16:creationId xmlns:a16="http://schemas.microsoft.com/office/drawing/2014/main" id="{00000000-0008-0000-0300-00000B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13</xdr:row>
          <xdr:rowOff>9525</xdr:rowOff>
        </xdr:from>
        <xdr:to>
          <xdr:col>28</xdr:col>
          <xdr:colOff>152400</xdr:colOff>
          <xdr:row>13</xdr:row>
          <xdr:rowOff>180975</xdr:rowOff>
        </xdr:to>
        <xdr:sp macro="" textlink="">
          <xdr:nvSpPr>
            <xdr:cNvPr id="44044" name="Check Box 12" hidden="1">
              <a:extLst>
                <a:ext uri="{63B3BB69-23CF-44E3-9099-C40C66FF867C}">
                  <a14:compatExt spid="_x0000_s44044"/>
                </a:ext>
                <a:ext uri="{FF2B5EF4-FFF2-40B4-BE49-F238E27FC236}">
                  <a16:creationId xmlns:a16="http://schemas.microsoft.com/office/drawing/2014/main" id="{00000000-0008-0000-0300-00000C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13</xdr:row>
          <xdr:rowOff>9525</xdr:rowOff>
        </xdr:from>
        <xdr:to>
          <xdr:col>31</xdr:col>
          <xdr:colOff>161925</xdr:colOff>
          <xdr:row>13</xdr:row>
          <xdr:rowOff>180975</xdr:rowOff>
        </xdr:to>
        <xdr:sp macro="" textlink="">
          <xdr:nvSpPr>
            <xdr:cNvPr id="44045" name="Check Box 13" hidden="1">
              <a:extLst>
                <a:ext uri="{63B3BB69-23CF-44E3-9099-C40C66FF867C}">
                  <a14:compatExt spid="_x0000_s44045"/>
                </a:ext>
                <a:ext uri="{FF2B5EF4-FFF2-40B4-BE49-F238E27FC236}">
                  <a16:creationId xmlns:a16="http://schemas.microsoft.com/office/drawing/2014/main" id="{00000000-0008-0000-0300-00000D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9525</xdr:rowOff>
        </xdr:from>
        <xdr:to>
          <xdr:col>19</xdr:col>
          <xdr:colOff>161925</xdr:colOff>
          <xdr:row>13</xdr:row>
          <xdr:rowOff>180975</xdr:rowOff>
        </xdr:to>
        <xdr:sp macro="" textlink="">
          <xdr:nvSpPr>
            <xdr:cNvPr id="44046" name="Check Box 14" hidden="1">
              <a:extLst>
                <a:ext uri="{63B3BB69-23CF-44E3-9099-C40C66FF867C}">
                  <a14:compatExt spid="_x0000_s44046"/>
                </a:ext>
                <a:ext uri="{FF2B5EF4-FFF2-40B4-BE49-F238E27FC236}">
                  <a16:creationId xmlns:a16="http://schemas.microsoft.com/office/drawing/2014/main" id="{00000000-0008-0000-0300-00000E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14</xdr:row>
          <xdr:rowOff>9525</xdr:rowOff>
        </xdr:from>
        <xdr:to>
          <xdr:col>2</xdr:col>
          <xdr:colOff>180975</xdr:colOff>
          <xdr:row>14</xdr:row>
          <xdr:rowOff>171450</xdr:rowOff>
        </xdr:to>
        <xdr:sp macro="" textlink="">
          <xdr:nvSpPr>
            <xdr:cNvPr id="44047" name="Check Box 15" hidden="1">
              <a:extLst>
                <a:ext uri="{63B3BB69-23CF-44E3-9099-C40C66FF867C}">
                  <a14:compatExt spid="_x0000_s44047"/>
                </a:ext>
                <a:ext uri="{FF2B5EF4-FFF2-40B4-BE49-F238E27FC236}">
                  <a16:creationId xmlns:a16="http://schemas.microsoft.com/office/drawing/2014/main" id="{00000000-0008-0000-0300-00000F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43</xdr:row>
          <xdr:rowOff>171450</xdr:rowOff>
        </xdr:from>
        <xdr:to>
          <xdr:col>12</xdr:col>
          <xdr:colOff>85725</xdr:colOff>
          <xdr:row>45</xdr:row>
          <xdr:rowOff>9525</xdr:rowOff>
        </xdr:to>
        <xdr:sp macro="" textlink="">
          <xdr:nvSpPr>
            <xdr:cNvPr id="44048" name="Check Box 16" hidden="1">
              <a:extLst>
                <a:ext uri="{63B3BB69-23CF-44E3-9099-C40C66FF867C}">
                  <a14:compatExt spid="_x0000_s44048"/>
                </a:ext>
                <a:ext uri="{FF2B5EF4-FFF2-40B4-BE49-F238E27FC236}">
                  <a16:creationId xmlns:a16="http://schemas.microsoft.com/office/drawing/2014/main" id="{00000000-0008-0000-0300-000010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44</xdr:row>
          <xdr:rowOff>171450</xdr:rowOff>
        </xdr:from>
        <xdr:to>
          <xdr:col>12</xdr:col>
          <xdr:colOff>76200</xdr:colOff>
          <xdr:row>46</xdr:row>
          <xdr:rowOff>9525</xdr:rowOff>
        </xdr:to>
        <xdr:sp macro="" textlink="">
          <xdr:nvSpPr>
            <xdr:cNvPr id="44049" name="Check Box 17" hidden="1">
              <a:extLst>
                <a:ext uri="{63B3BB69-23CF-44E3-9099-C40C66FF867C}">
                  <a14:compatExt spid="_x0000_s44049"/>
                </a:ext>
                <a:ext uri="{FF2B5EF4-FFF2-40B4-BE49-F238E27FC236}">
                  <a16:creationId xmlns:a16="http://schemas.microsoft.com/office/drawing/2014/main" id="{00000000-0008-0000-0300-00001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45</xdr:row>
          <xdr:rowOff>180975</xdr:rowOff>
        </xdr:from>
        <xdr:to>
          <xdr:col>12</xdr:col>
          <xdr:colOff>95250</xdr:colOff>
          <xdr:row>47</xdr:row>
          <xdr:rowOff>0</xdr:rowOff>
        </xdr:to>
        <xdr:sp macro="" textlink="">
          <xdr:nvSpPr>
            <xdr:cNvPr id="44050" name="Check Box 18" hidden="1">
              <a:extLst>
                <a:ext uri="{63B3BB69-23CF-44E3-9099-C40C66FF867C}">
                  <a14:compatExt spid="_x0000_s44050"/>
                </a:ext>
                <a:ext uri="{FF2B5EF4-FFF2-40B4-BE49-F238E27FC236}">
                  <a16:creationId xmlns:a16="http://schemas.microsoft.com/office/drawing/2014/main" id="{00000000-0008-0000-0300-00001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46</xdr:row>
          <xdr:rowOff>180975</xdr:rowOff>
        </xdr:from>
        <xdr:to>
          <xdr:col>12</xdr:col>
          <xdr:colOff>95250</xdr:colOff>
          <xdr:row>48</xdr:row>
          <xdr:rowOff>9525</xdr:rowOff>
        </xdr:to>
        <xdr:sp macro="" textlink="">
          <xdr:nvSpPr>
            <xdr:cNvPr id="44051" name="Check Box 19" hidden="1">
              <a:extLst>
                <a:ext uri="{63B3BB69-23CF-44E3-9099-C40C66FF867C}">
                  <a14:compatExt spid="_x0000_s44051"/>
                </a:ext>
                <a:ext uri="{FF2B5EF4-FFF2-40B4-BE49-F238E27FC236}">
                  <a16:creationId xmlns:a16="http://schemas.microsoft.com/office/drawing/2014/main" id="{00000000-0008-0000-0300-000013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47</xdr:row>
          <xdr:rowOff>180975</xdr:rowOff>
        </xdr:from>
        <xdr:to>
          <xdr:col>12</xdr:col>
          <xdr:colOff>95250</xdr:colOff>
          <xdr:row>49</xdr:row>
          <xdr:rowOff>0</xdr:rowOff>
        </xdr:to>
        <xdr:sp macro="" textlink="">
          <xdr:nvSpPr>
            <xdr:cNvPr id="44052" name="Check Box 20" hidden="1">
              <a:extLst>
                <a:ext uri="{63B3BB69-23CF-44E3-9099-C40C66FF867C}">
                  <a14:compatExt spid="_x0000_s44052"/>
                </a:ext>
                <a:ext uri="{FF2B5EF4-FFF2-40B4-BE49-F238E27FC236}">
                  <a16:creationId xmlns:a16="http://schemas.microsoft.com/office/drawing/2014/main" id="{00000000-0008-0000-0300-000014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48</xdr:row>
          <xdr:rowOff>180975</xdr:rowOff>
        </xdr:from>
        <xdr:to>
          <xdr:col>12</xdr:col>
          <xdr:colOff>123825</xdr:colOff>
          <xdr:row>50</xdr:row>
          <xdr:rowOff>0</xdr:rowOff>
        </xdr:to>
        <xdr:sp macro="" textlink="">
          <xdr:nvSpPr>
            <xdr:cNvPr id="44053" name="Check Box 21" hidden="1">
              <a:extLst>
                <a:ext uri="{63B3BB69-23CF-44E3-9099-C40C66FF867C}">
                  <a14:compatExt spid="_x0000_s44053"/>
                </a:ext>
                <a:ext uri="{FF2B5EF4-FFF2-40B4-BE49-F238E27FC236}">
                  <a16:creationId xmlns:a16="http://schemas.microsoft.com/office/drawing/2014/main" id="{00000000-0008-0000-0300-000015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43</xdr:row>
          <xdr:rowOff>152400</xdr:rowOff>
        </xdr:from>
        <xdr:to>
          <xdr:col>15</xdr:col>
          <xdr:colOff>85725</xdr:colOff>
          <xdr:row>45</xdr:row>
          <xdr:rowOff>19050</xdr:rowOff>
        </xdr:to>
        <xdr:sp macro="" textlink="">
          <xdr:nvSpPr>
            <xdr:cNvPr id="44054" name="Check Box 22" hidden="1">
              <a:extLst>
                <a:ext uri="{63B3BB69-23CF-44E3-9099-C40C66FF867C}">
                  <a14:compatExt spid="_x0000_s44054"/>
                </a:ext>
                <a:ext uri="{FF2B5EF4-FFF2-40B4-BE49-F238E27FC236}">
                  <a16:creationId xmlns:a16="http://schemas.microsoft.com/office/drawing/2014/main" id="{00000000-0008-0000-0300-000016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49</xdr:row>
          <xdr:rowOff>161925</xdr:rowOff>
        </xdr:from>
        <xdr:to>
          <xdr:col>12</xdr:col>
          <xdr:colOff>95250</xdr:colOff>
          <xdr:row>51</xdr:row>
          <xdr:rowOff>28575</xdr:rowOff>
        </xdr:to>
        <xdr:sp macro="" textlink="">
          <xdr:nvSpPr>
            <xdr:cNvPr id="44060" name="Check Box 28" hidden="1">
              <a:extLst>
                <a:ext uri="{63B3BB69-23CF-44E3-9099-C40C66FF867C}">
                  <a14:compatExt spid="_x0000_s44060"/>
                </a:ext>
                <a:ext uri="{FF2B5EF4-FFF2-40B4-BE49-F238E27FC236}">
                  <a16:creationId xmlns:a16="http://schemas.microsoft.com/office/drawing/2014/main" id="{00000000-0008-0000-0300-00001C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50</xdr:row>
          <xdr:rowOff>152400</xdr:rowOff>
        </xdr:from>
        <xdr:to>
          <xdr:col>12</xdr:col>
          <xdr:colOff>95250</xdr:colOff>
          <xdr:row>52</xdr:row>
          <xdr:rowOff>28575</xdr:rowOff>
        </xdr:to>
        <xdr:sp macro="" textlink="">
          <xdr:nvSpPr>
            <xdr:cNvPr id="44061" name="Check Box 29" hidden="1">
              <a:extLst>
                <a:ext uri="{63B3BB69-23CF-44E3-9099-C40C66FF867C}">
                  <a14:compatExt spid="_x0000_s44061"/>
                </a:ext>
                <a:ext uri="{FF2B5EF4-FFF2-40B4-BE49-F238E27FC236}">
                  <a16:creationId xmlns:a16="http://schemas.microsoft.com/office/drawing/2014/main" id="{00000000-0008-0000-0300-00001D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51</xdr:row>
          <xdr:rowOff>161925</xdr:rowOff>
        </xdr:from>
        <xdr:to>
          <xdr:col>12</xdr:col>
          <xdr:colOff>95250</xdr:colOff>
          <xdr:row>53</xdr:row>
          <xdr:rowOff>38100</xdr:rowOff>
        </xdr:to>
        <xdr:sp macro="" textlink="">
          <xdr:nvSpPr>
            <xdr:cNvPr id="44062" name="Check Box 30" hidden="1">
              <a:extLst>
                <a:ext uri="{63B3BB69-23CF-44E3-9099-C40C66FF867C}">
                  <a14:compatExt spid="_x0000_s44062"/>
                </a:ext>
                <a:ext uri="{FF2B5EF4-FFF2-40B4-BE49-F238E27FC236}">
                  <a16:creationId xmlns:a16="http://schemas.microsoft.com/office/drawing/2014/main" id="{00000000-0008-0000-0300-00001E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52</xdr:row>
          <xdr:rowOff>152400</xdr:rowOff>
        </xdr:from>
        <xdr:to>
          <xdr:col>12</xdr:col>
          <xdr:colOff>95250</xdr:colOff>
          <xdr:row>54</xdr:row>
          <xdr:rowOff>19050</xdr:rowOff>
        </xdr:to>
        <xdr:sp macro="" textlink="">
          <xdr:nvSpPr>
            <xdr:cNvPr id="44063" name="Check Box 31" hidden="1">
              <a:extLst>
                <a:ext uri="{63B3BB69-23CF-44E3-9099-C40C66FF867C}">
                  <a14:compatExt spid="_x0000_s44063"/>
                </a:ext>
                <a:ext uri="{FF2B5EF4-FFF2-40B4-BE49-F238E27FC236}">
                  <a16:creationId xmlns:a16="http://schemas.microsoft.com/office/drawing/2014/main" id="{00000000-0008-0000-0300-00001F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53</xdr:row>
          <xdr:rowOff>142875</xdr:rowOff>
        </xdr:from>
        <xdr:to>
          <xdr:col>12</xdr:col>
          <xdr:colOff>85725</xdr:colOff>
          <xdr:row>55</xdr:row>
          <xdr:rowOff>9525</xdr:rowOff>
        </xdr:to>
        <xdr:sp macro="" textlink="">
          <xdr:nvSpPr>
            <xdr:cNvPr id="44064" name="Check Box 32" hidden="1">
              <a:extLst>
                <a:ext uri="{63B3BB69-23CF-44E3-9099-C40C66FF867C}">
                  <a14:compatExt spid="_x0000_s44064"/>
                </a:ext>
                <a:ext uri="{FF2B5EF4-FFF2-40B4-BE49-F238E27FC236}">
                  <a16:creationId xmlns:a16="http://schemas.microsoft.com/office/drawing/2014/main" id="{00000000-0008-0000-0300-000020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0</xdr:rowOff>
        </xdr:from>
        <xdr:to>
          <xdr:col>15</xdr:col>
          <xdr:colOff>114300</xdr:colOff>
          <xdr:row>51</xdr:row>
          <xdr:rowOff>19050</xdr:rowOff>
        </xdr:to>
        <xdr:sp macro="" textlink="">
          <xdr:nvSpPr>
            <xdr:cNvPr id="44065" name="Check Box 33" hidden="1">
              <a:extLst>
                <a:ext uri="{63B3BB69-23CF-44E3-9099-C40C66FF867C}">
                  <a14:compatExt spid="_x0000_s44065"/>
                </a:ext>
                <a:ext uri="{FF2B5EF4-FFF2-40B4-BE49-F238E27FC236}">
                  <a16:creationId xmlns:a16="http://schemas.microsoft.com/office/drawing/2014/main" id="{00000000-0008-0000-0300-00002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51</xdr:row>
          <xdr:rowOff>0</xdr:rowOff>
        </xdr:from>
        <xdr:to>
          <xdr:col>15</xdr:col>
          <xdr:colOff>114300</xdr:colOff>
          <xdr:row>52</xdr:row>
          <xdr:rowOff>19050</xdr:rowOff>
        </xdr:to>
        <xdr:sp macro="" textlink="">
          <xdr:nvSpPr>
            <xdr:cNvPr id="44066" name="Check Box 34" hidden="1">
              <a:extLst>
                <a:ext uri="{63B3BB69-23CF-44E3-9099-C40C66FF867C}">
                  <a14:compatExt spid="_x0000_s44066"/>
                </a:ext>
                <a:ext uri="{FF2B5EF4-FFF2-40B4-BE49-F238E27FC236}">
                  <a16:creationId xmlns:a16="http://schemas.microsoft.com/office/drawing/2014/main" id="{00000000-0008-0000-0300-00002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52</xdr:row>
          <xdr:rowOff>0</xdr:rowOff>
        </xdr:from>
        <xdr:to>
          <xdr:col>15</xdr:col>
          <xdr:colOff>114300</xdr:colOff>
          <xdr:row>53</xdr:row>
          <xdr:rowOff>19050</xdr:rowOff>
        </xdr:to>
        <xdr:sp macro="" textlink="">
          <xdr:nvSpPr>
            <xdr:cNvPr id="44067" name="Check Box 35" hidden="1">
              <a:extLst>
                <a:ext uri="{63B3BB69-23CF-44E3-9099-C40C66FF867C}">
                  <a14:compatExt spid="_x0000_s44067"/>
                </a:ext>
                <a:ext uri="{FF2B5EF4-FFF2-40B4-BE49-F238E27FC236}">
                  <a16:creationId xmlns:a16="http://schemas.microsoft.com/office/drawing/2014/main" id="{00000000-0008-0000-0300-000023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53</xdr:row>
          <xdr:rowOff>0</xdr:rowOff>
        </xdr:from>
        <xdr:to>
          <xdr:col>15</xdr:col>
          <xdr:colOff>114300</xdr:colOff>
          <xdr:row>54</xdr:row>
          <xdr:rowOff>19050</xdr:rowOff>
        </xdr:to>
        <xdr:sp macro="" textlink="">
          <xdr:nvSpPr>
            <xdr:cNvPr id="44068" name="Check Box 36" hidden="1">
              <a:extLst>
                <a:ext uri="{63B3BB69-23CF-44E3-9099-C40C66FF867C}">
                  <a14:compatExt spid="_x0000_s44068"/>
                </a:ext>
                <a:ext uri="{FF2B5EF4-FFF2-40B4-BE49-F238E27FC236}">
                  <a16:creationId xmlns:a16="http://schemas.microsoft.com/office/drawing/2014/main" id="{00000000-0008-0000-0300-000024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53</xdr:row>
          <xdr:rowOff>171450</xdr:rowOff>
        </xdr:from>
        <xdr:to>
          <xdr:col>15</xdr:col>
          <xdr:colOff>114300</xdr:colOff>
          <xdr:row>55</xdr:row>
          <xdr:rowOff>9525</xdr:rowOff>
        </xdr:to>
        <xdr:sp macro="" textlink="">
          <xdr:nvSpPr>
            <xdr:cNvPr id="44069" name="Check Box 37" hidden="1">
              <a:extLst>
                <a:ext uri="{63B3BB69-23CF-44E3-9099-C40C66FF867C}">
                  <a14:compatExt spid="_x0000_s44069"/>
                </a:ext>
                <a:ext uri="{FF2B5EF4-FFF2-40B4-BE49-F238E27FC236}">
                  <a16:creationId xmlns:a16="http://schemas.microsoft.com/office/drawing/2014/main" id="{00000000-0008-0000-0300-000025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50</xdr:row>
          <xdr:rowOff>0</xdr:rowOff>
        </xdr:from>
        <xdr:to>
          <xdr:col>18</xdr:col>
          <xdr:colOff>95250</xdr:colOff>
          <xdr:row>51</xdr:row>
          <xdr:rowOff>19050</xdr:rowOff>
        </xdr:to>
        <xdr:sp macro="" textlink="">
          <xdr:nvSpPr>
            <xdr:cNvPr id="44070" name="Check Box 38" hidden="1">
              <a:extLst>
                <a:ext uri="{63B3BB69-23CF-44E3-9099-C40C66FF867C}">
                  <a14:compatExt spid="_x0000_s44070"/>
                </a:ext>
                <a:ext uri="{FF2B5EF4-FFF2-40B4-BE49-F238E27FC236}">
                  <a16:creationId xmlns:a16="http://schemas.microsoft.com/office/drawing/2014/main" id="{00000000-0008-0000-0300-000026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51</xdr:row>
          <xdr:rowOff>0</xdr:rowOff>
        </xdr:from>
        <xdr:to>
          <xdr:col>18</xdr:col>
          <xdr:colOff>95250</xdr:colOff>
          <xdr:row>52</xdr:row>
          <xdr:rowOff>19050</xdr:rowOff>
        </xdr:to>
        <xdr:sp macro="" textlink="">
          <xdr:nvSpPr>
            <xdr:cNvPr id="44071" name="Check Box 39" hidden="1">
              <a:extLst>
                <a:ext uri="{63B3BB69-23CF-44E3-9099-C40C66FF867C}">
                  <a14:compatExt spid="_x0000_s44071"/>
                </a:ext>
                <a:ext uri="{FF2B5EF4-FFF2-40B4-BE49-F238E27FC236}">
                  <a16:creationId xmlns:a16="http://schemas.microsoft.com/office/drawing/2014/main" id="{00000000-0008-0000-0300-000027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52</xdr:row>
          <xdr:rowOff>0</xdr:rowOff>
        </xdr:from>
        <xdr:to>
          <xdr:col>18</xdr:col>
          <xdr:colOff>95250</xdr:colOff>
          <xdr:row>53</xdr:row>
          <xdr:rowOff>19050</xdr:rowOff>
        </xdr:to>
        <xdr:sp macro="" textlink="">
          <xdr:nvSpPr>
            <xdr:cNvPr id="44072" name="Check Box 40" hidden="1">
              <a:extLst>
                <a:ext uri="{63B3BB69-23CF-44E3-9099-C40C66FF867C}">
                  <a14:compatExt spid="_x0000_s44072"/>
                </a:ext>
                <a:ext uri="{FF2B5EF4-FFF2-40B4-BE49-F238E27FC236}">
                  <a16:creationId xmlns:a16="http://schemas.microsoft.com/office/drawing/2014/main" id="{00000000-0008-0000-0300-000028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53</xdr:row>
          <xdr:rowOff>0</xdr:rowOff>
        </xdr:from>
        <xdr:to>
          <xdr:col>18</xdr:col>
          <xdr:colOff>95250</xdr:colOff>
          <xdr:row>54</xdr:row>
          <xdr:rowOff>19050</xdr:rowOff>
        </xdr:to>
        <xdr:sp macro="" textlink="">
          <xdr:nvSpPr>
            <xdr:cNvPr id="44073" name="Check Box 41" hidden="1">
              <a:extLst>
                <a:ext uri="{63B3BB69-23CF-44E3-9099-C40C66FF867C}">
                  <a14:compatExt spid="_x0000_s44073"/>
                </a:ext>
                <a:ext uri="{FF2B5EF4-FFF2-40B4-BE49-F238E27FC236}">
                  <a16:creationId xmlns:a16="http://schemas.microsoft.com/office/drawing/2014/main" id="{00000000-0008-0000-0300-000029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54</xdr:row>
          <xdr:rowOff>0</xdr:rowOff>
        </xdr:from>
        <xdr:to>
          <xdr:col>18</xdr:col>
          <xdr:colOff>95250</xdr:colOff>
          <xdr:row>55</xdr:row>
          <xdr:rowOff>19050</xdr:rowOff>
        </xdr:to>
        <xdr:sp macro="" textlink="">
          <xdr:nvSpPr>
            <xdr:cNvPr id="44074" name="Check Box 42" hidden="1">
              <a:extLst>
                <a:ext uri="{63B3BB69-23CF-44E3-9099-C40C66FF867C}">
                  <a14:compatExt spid="_x0000_s44074"/>
                </a:ext>
                <a:ext uri="{FF2B5EF4-FFF2-40B4-BE49-F238E27FC236}">
                  <a16:creationId xmlns:a16="http://schemas.microsoft.com/office/drawing/2014/main" id="{00000000-0008-0000-0300-00002A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45</xdr:row>
          <xdr:rowOff>142875</xdr:rowOff>
        </xdr:from>
        <xdr:to>
          <xdr:col>18</xdr:col>
          <xdr:colOff>57150</xdr:colOff>
          <xdr:row>47</xdr:row>
          <xdr:rowOff>0</xdr:rowOff>
        </xdr:to>
        <xdr:sp macro="" textlink="">
          <xdr:nvSpPr>
            <xdr:cNvPr id="44075" name="Check Box 43" hidden="1">
              <a:extLst>
                <a:ext uri="{63B3BB69-23CF-44E3-9099-C40C66FF867C}">
                  <a14:compatExt spid="_x0000_s44075"/>
                </a:ext>
                <a:ext uri="{FF2B5EF4-FFF2-40B4-BE49-F238E27FC236}">
                  <a16:creationId xmlns:a16="http://schemas.microsoft.com/office/drawing/2014/main" id="{00000000-0008-0000-0300-00002B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46</xdr:row>
          <xdr:rowOff>142875</xdr:rowOff>
        </xdr:from>
        <xdr:to>
          <xdr:col>18</xdr:col>
          <xdr:colOff>28575</xdr:colOff>
          <xdr:row>48</xdr:row>
          <xdr:rowOff>0</xdr:rowOff>
        </xdr:to>
        <xdr:sp macro="" textlink="">
          <xdr:nvSpPr>
            <xdr:cNvPr id="44076" name="Check Box 44" hidden="1">
              <a:extLst>
                <a:ext uri="{63B3BB69-23CF-44E3-9099-C40C66FF867C}">
                  <a14:compatExt spid="_x0000_s44076"/>
                </a:ext>
                <a:ext uri="{FF2B5EF4-FFF2-40B4-BE49-F238E27FC236}">
                  <a16:creationId xmlns:a16="http://schemas.microsoft.com/office/drawing/2014/main" id="{00000000-0008-0000-0300-00002C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47</xdr:row>
          <xdr:rowOff>161925</xdr:rowOff>
        </xdr:from>
        <xdr:to>
          <xdr:col>18</xdr:col>
          <xdr:colOff>28575</xdr:colOff>
          <xdr:row>49</xdr:row>
          <xdr:rowOff>0</xdr:rowOff>
        </xdr:to>
        <xdr:sp macro="" textlink="">
          <xdr:nvSpPr>
            <xdr:cNvPr id="44077" name="Check Box 45" hidden="1">
              <a:extLst>
                <a:ext uri="{63B3BB69-23CF-44E3-9099-C40C66FF867C}">
                  <a14:compatExt spid="_x0000_s44077"/>
                </a:ext>
                <a:ext uri="{FF2B5EF4-FFF2-40B4-BE49-F238E27FC236}">
                  <a16:creationId xmlns:a16="http://schemas.microsoft.com/office/drawing/2014/main" id="{00000000-0008-0000-0300-00002D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48</xdr:row>
          <xdr:rowOff>161925</xdr:rowOff>
        </xdr:from>
        <xdr:to>
          <xdr:col>17</xdr:col>
          <xdr:colOff>123825</xdr:colOff>
          <xdr:row>50</xdr:row>
          <xdr:rowOff>0</xdr:rowOff>
        </xdr:to>
        <xdr:sp macro="" textlink="">
          <xdr:nvSpPr>
            <xdr:cNvPr id="44078" name="Check Box 46" hidden="1">
              <a:extLst>
                <a:ext uri="{63B3BB69-23CF-44E3-9099-C40C66FF867C}">
                  <a14:compatExt spid="_x0000_s44078"/>
                </a:ext>
                <a:ext uri="{FF2B5EF4-FFF2-40B4-BE49-F238E27FC236}">
                  <a16:creationId xmlns:a16="http://schemas.microsoft.com/office/drawing/2014/main" id="{00000000-0008-0000-0300-00002E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43</xdr:row>
          <xdr:rowOff>161925</xdr:rowOff>
        </xdr:from>
        <xdr:to>
          <xdr:col>18</xdr:col>
          <xdr:colOff>57150</xdr:colOff>
          <xdr:row>45</xdr:row>
          <xdr:rowOff>0</xdr:rowOff>
        </xdr:to>
        <xdr:sp macro="" textlink="">
          <xdr:nvSpPr>
            <xdr:cNvPr id="44079" name="Check Box 47" hidden="1">
              <a:extLst>
                <a:ext uri="{63B3BB69-23CF-44E3-9099-C40C66FF867C}">
                  <a14:compatExt spid="_x0000_s44079"/>
                </a:ext>
                <a:ext uri="{FF2B5EF4-FFF2-40B4-BE49-F238E27FC236}">
                  <a16:creationId xmlns:a16="http://schemas.microsoft.com/office/drawing/2014/main" id="{00000000-0008-0000-0300-00002F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44</xdr:row>
          <xdr:rowOff>152400</xdr:rowOff>
        </xdr:from>
        <xdr:to>
          <xdr:col>18</xdr:col>
          <xdr:colOff>38100</xdr:colOff>
          <xdr:row>46</xdr:row>
          <xdr:rowOff>0</xdr:rowOff>
        </xdr:to>
        <xdr:sp macro="" textlink="">
          <xdr:nvSpPr>
            <xdr:cNvPr id="44080" name="Check Box 48" hidden="1">
              <a:extLst>
                <a:ext uri="{63B3BB69-23CF-44E3-9099-C40C66FF867C}">
                  <a14:compatExt spid="_x0000_s44080"/>
                </a:ext>
                <a:ext uri="{FF2B5EF4-FFF2-40B4-BE49-F238E27FC236}">
                  <a16:creationId xmlns:a16="http://schemas.microsoft.com/office/drawing/2014/main" id="{00000000-0008-0000-0300-000030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44</xdr:row>
          <xdr:rowOff>152400</xdr:rowOff>
        </xdr:from>
        <xdr:to>
          <xdr:col>15</xdr:col>
          <xdr:colOff>85725</xdr:colOff>
          <xdr:row>46</xdr:row>
          <xdr:rowOff>19050</xdr:rowOff>
        </xdr:to>
        <xdr:sp macro="" textlink="">
          <xdr:nvSpPr>
            <xdr:cNvPr id="44081" name="Check Box 49" hidden="1">
              <a:extLst>
                <a:ext uri="{63B3BB69-23CF-44E3-9099-C40C66FF867C}">
                  <a14:compatExt spid="_x0000_s44081"/>
                </a:ext>
                <a:ext uri="{FF2B5EF4-FFF2-40B4-BE49-F238E27FC236}">
                  <a16:creationId xmlns:a16="http://schemas.microsoft.com/office/drawing/2014/main" id="{00000000-0008-0000-0300-00003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45</xdr:row>
          <xdr:rowOff>152400</xdr:rowOff>
        </xdr:from>
        <xdr:to>
          <xdr:col>15</xdr:col>
          <xdr:colOff>85725</xdr:colOff>
          <xdr:row>47</xdr:row>
          <xdr:rowOff>19050</xdr:rowOff>
        </xdr:to>
        <xdr:sp macro="" textlink="">
          <xdr:nvSpPr>
            <xdr:cNvPr id="44082" name="Check Box 50" hidden="1">
              <a:extLst>
                <a:ext uri="{63B3BB69-23CF-44E3-9099-C40C66FF867C}">
                  <a14:compatExt spid="_x0000_s44082"/>
                </a:ext>
                <a:ext uri="{FF2B5EF4-FFF2-40B4-BE49-F238E27FC236}">
                  <a16:creationId xmlns:a16="http://schemas.microsoft.com/office/drawing/2014/main" id="{00000000-0008-0000-0300-00003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46</xdr:row>
          <xdr:rowOff>152400</xdr:rowOff>
        </xdr:from>
        <xdr:to>
          <xdr:col>15</xdr:col>
          <xdr:colOff>85725</xdr:colOff>
          <xdr:row>48</xdr:row>
          <xdr:rowOff>19050</xdr:rowOff>
        </xdr:to>
        <xdr:sp macro="" textlink="">
          <xdr:nvSpPr>
            <xdr:cNvPr id="44083" name="Check Box 51" hidden="1">
              <a:extLst>
                <a:ext uri="{63B3BB69-23CF-44E3-9099-C40C66FF867C}">
                  <a14:compatExt spid="_x0000_s44083"/>
                </a:ext>
                <a:ext uri="{FF2B5EF4-FFF2-40B4-BE49-F238E27FC236}">
                  <a16:creationId xmlns:a16="http://schemas.microsoft.com/office/drawing/2014/main" id="{00000000-0008-0000-0300-000033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47</xdr:row>
          <xdr:rowOff>152400</xdr:rowOff>
        </xdr:from>
        <xdr:to>
          <xdr:col>15</xdr:col>
          <xdr:colOff>85725</xdr:colOff>
          <xdr:row>49</xdr:row>
          <xdr:rowOff>19050</xdr:rowOff>
        </xdr:to>
        <xdr:sp macro="" textlink="">
          <xdr:nvSpPr>
            <xdr:cNvPr id="44084" name="Check Box 52" hidden="1">
              <a:extLst>
                <a:ext uri="{63B3BB69-23CF-44E3-9099-C40C66FF867C}">
                  <a14:compatExt spid="_x0000_s44084"/>
                </a:ext>
                <a:ext uri="{FF2B5EF4-FFF2-40B4-BE49-F238E27FC236}">
                  <a16:creationId xmlns:a16="http://schemas.microsoft.com/office/drawing/2014/main" id="{00000000-0008-0000-0300-000034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48</xdr:row>
          <xdr:rowOff>152400</xdr:rowOff>
        </xdr:from>
        <xdr:to>
          <xdr:col>15</xdr:col>
          <xdr:colOff>85725</xdr:colOff>
          <xdr:row>50</xdr:row>
          <xdr:rowOff>19050</xdr:rowOff>
        </xdr:to>
        <xdr:sp macro="" textlink="">
          <xdr:nvSpPr>
            <xdr:cNvPr id="44085" name="Check Box 53" hidden="1">
              <a:extLst>
                <a:ext uri="{63B3BB69-23CF-44E3-9099-C40C66FF867C}">
                  <a14:compatExt spid="_x0000_s44085"/>
                </a:ext>
                <a:ext uri="{FF2B5EF4-FFF2-40B4-BE49-F238E27FC236}">
                  <a16:creationId xmlns:a16="http://schemas.microsoft.com/office/drawing/2014/main" id="{00000000-0008-0000-0300-000035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54</xdr:row>
          <xdr:rowOff>142875</xdr:rowOff>
        </xdr:from>
        <xdr:to>
          <xdr:col>12</xdr:col>
          <xdr:colOff>85725</xdr:colOff>
          <xdr:row>56</xdr:row>
          <xdr:rowOff>19050</xdr:rowOff>
        </xdr:to>
        <xdr:sp macro="" textlink="">
          <xdr:nvSpPr>
            <xdr:cNvPr id="44087" name="Check Box 55" hidden="1">
              <a:extLst>
                <a:ext uri="{63B3BB69-23CF-44E3-9099-C40C66FF867C}">
                  <a14:compatExt spid="_x0000_s44087"/>
                </a:ext>
                <a:ext uri="{FF2B5EF4-FFF2-40B4-BE49-F238E27FC236}">
                  <a16:creationId xmlns:a16="http://schemas.microsoft.com/office/drawing/2014/main" id="{00000000-0008-0000-0300-000037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54</xdr:row>
          <xdr:rowOff>161925</xdr:rowOff>
        </xdr:from>
        <xdr:to>
          <xdr:col>14</xdr:col>
          <xdr:colOff>28575</xdr:colOff>
          <xdr:row>55</xdr:row>
          <xdr:rowOff>142875</xdr:rowOff>
        </xdr:to>
        <xdr:sp macro="" textlink="">
          <xdr:nvSpPr>
            <xdr:cNvPr id="44088" name="Check Box 56" hidden="1">
              <a:extLst>
                <a:ext uri="{63B3BB69-23CF-44E3-9099-C40C66FF867C}">
                  <a14:compatExt spid="_x0000_s44088"/>
                </a:ext>
                <a:ext uri="{FF2B5EF4-FFF2-40B4-BE49-F238E27FC236}">
                  <a16:creationId xmlns:a16="http://schemas.microsoft.com/office/drawing/2014/main" id="{00000000-0008-0000-0300-000038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54</xdr:row>
          <xdr:rowOff>171450</xdr:rowOff>
        </xdr:from>
        <xdr:to>
          <xdr:col>18</xdr:col>
          <xdr:colOff>104775</xdr:colOff>
          <xdr:row>56</xdr:row>
          <xdr:rowOff>9525</xdr:rowOff>
        </xdr:to>
        <xdr:sp macro="" textlink="">
          <xdr:nvSpPr>
            <xdr:cNvPr id="44089" name="Check Box 57" hidden="1">
              <a:extLst>
                <a:ext uri="{63B3BB69-23CF-44E3-9099-C40C66FF867C}">
                  <a14:compatExt spid="_x0000_s44089"/>
                </a:ext>
                <a:ext uri="{FF2B5EF4-FFF2-40B4-BE49-F238E27FC236}">
                  <a16:creationId xmlns:a16="http://schemas.microsoft.com/office/drawing/2014/main" id="{00000000-0008-0000-0300-000039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9525</xdr:rowOff>
        </xdr:from>
        <xdr:to>
          <xdr:col>21</xdr:col>
          <xdr:colOff>161925</xdr:colOff>
          <xdr:row>14</xdr:row>
          <xdr:rowOff>180975</xdr:rowOff>
        </xdr:to>
        <xdr:sp macro="" textlink="">
          <xdr:nvSpPr>
            <xdr:cNvPr id="44091" name="Check Box 59" hidden="1">
              <a:extLst>
                <a:ext uri="{63B3BB69-23CF-44E3-9099-C40C66FF867C}">
                  <a14:compatExt spid="_x0000_s44091"/>
                </a:ext>
                <a:ext uri="{FF2B5EF4-FFF2-40B4-BE49-F238E27FC236}">
                  <a16:creationId xmlns:a16="http://schemas.microsoft.com/office/drawing/2014/main" id="{00000000-0008-0000-0300-00003B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11</xdr:row>
          <xdr:rowOff>19050</xdr:rowOff>
        </xdr:from>
        <xdr:to>
          <xdr:col>23</xdr:col>
          <xdr:colOff>161925</xdr:colOff>
          <xdr:row>11</xdr:row>
          <xdr:rowOff>190500</xdr:rowOff>
        </xdr:to>
        <xdr:sp macro="" textlink="">
          <xdr:nvSpPr>
            <xdr:cNvPr id="44092" name="Check Box 60" hidden="1">
              <a:extLst>
                <a:ext uri="{63B3BB69-23CF-44E3-9099-C40C66FF867C}">
                  <a14:compatExt spid="_x0000_s44092"/>
                </a:ext>
                <a:ext uri="{FF2B5EF4-FFF2-40B4-BE49-F238E27FC236}">
                  <a16:creationId xmlns:a16="http://schemas.microsoft.com/office/drawing/2014/main" id="{00000000-0008-0000-0300-00003C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</xdr:row>
          <xdr:rowOff>19050</xdr:rowOff>
        </xdr:from>
        <xdr:to>
          <xdr:col>15</xdr:col>
          <xdr:colOff>47625</xdr:colOff>
          <xdr:row>11</xdr:row>
          <xdr:rowOff>200025</xdr:rowOff>
        </xdr:to>
        <xdr:sp macro="" textlink="">
          <xdr:nvSpPr>
            <xdr:cNvPr id="44093" name="Check Box 61" hidden="1">
              <a:extLst>
                <a:ext uri="{63B3BB69-23CF-44E3-9099-C40C66FF867C}">
                  <a14:compatExt spid="_x0000_s44093"/>
                </a:ext>
                <a:ext uri="{FF2B5EF4-FFF2-40B4-BE49-F238E27FC236}">
                  <a16:creationId xmlns:a16="http://schemas.microsoft.com/office/drawing/2014/main" id="{00000000-0008-0000-0300-00003D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180975</xdr:rowOff>
        </xdr:from>
        <xdr:to>
          <xdr:col>8</xdr:col>
          <xdr:colOff>19050</xdr:colOff>
          <xdr:row>24</xdr:row>
          <xdr:rowOff>190500</xdr:rowOff>
        </xdr:to>
        <xdr:sp macro="" textlink="">
          <xdr:nvSpPr>
            <xdr:cNvPr id="44095" name="Check Box 63" hidden="1">
              <a:extLst>
                <a:ext uri="{63B3BB69-23CF-44E3-9099-C40C66FF867C}">
                  <a14:compatExt spid="_x0000_s44095"/>
                </a:ext>
                <a:ext uri="{FF2B5EF4-FFF2-40B4-BE49-F238E27FC236}">
                  <a16:creationId xmlns:a16="http://schemas.microsoft.com/office/drawing/2014/main" id="{00000000-0008-0000-0300-00003F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180975</xdr:rowOff>
        </xdr:from>
        <xdr:to>
          <xdr:col>8</xdr:col>
          <xdr:colOff>19050</xdr:colOff>
          <xdr:row>26</xdr:row>
          <xdr:rowOff>190500</xdr:rowOff>
        </xdr:to>
        <xdr:sp macro="" textlink="">
          <xdr:nvSpPr>
            <xdr:cNvPr id="44098" name="Check Box 66" hidden="1">
              <a:extLst>
                <a:ext uri="{63B3BB69-23CF-44E3-9099-C40C66FF867C}">
                  <a14:compatExt spid="_x0000_s44098"/>
                </a:ext>
                <a:ext uri="{FF2B5EF4-FFF2-40B4-BE49-F238E27FC236}">
                  <a16:creationId xmlns:a16="http://schemas.microsoft.com/office/drawing/2014/main" id="{00000000-0008-0000-0300-00004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180975</xdr:rowOff>
        </xdr:from>
        <xdr:to>
          <xdr:col>8</xdr:col>
          <xdr:colOff>19050</xdr:colOff>
          <xdr:row>25</xdr:row>
          <xdr:rowOff>190500</xdr:rowOff>
        </xdr:to>
        <xdr:sp macro="" textlink="">
          <xdr:nvSpPr>
            <xdr:cNvPr id="44100" name="Check Box 68" hidden="1">
              <a:extLst>
                <a:ext uri="{63B3BB69-23CF-44E3-9099-C40C66FF867C}">
                  <a14:compatExt spid="_x0000_s44100"/>
                </a:ext>
                <a:ext uri="{FF2B5EF4-FFF2-40B4-BE49-F238E27FC236}">
                  <a16:creationId xmlns:a16="http://schemas.microsoft.com/office/drawing/2014/main" id="{00000000-0008-0000-0300-000044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24</xdr:row>
          <xdr:rowOff>180975</xdr:rowOff>
        </xdr:from>
        <xdr:to>
          <xdr:col>10</xdr:col>
          <xdr:colOff>19050</xdr:colOff>
          <xdr:row>25</xdr:row>
          <xdr:rowOff>190500</xdr:rowOff>
        </xdr:to>
        <xdr:sp macro="" textlink="">
          <xdr:nvSpPr>
            <xdr:cNvPr id="44105" name="Check Box 73" hidden="1">
              <a:extLst>
                <a:ext uri="{63B3BB69-23CF-44E3-9099-C40C66FF867C}">
                  <a14:compatExt spid="_x0000_s44105"/>
                </a:ext>
                <a:ext uri="{FF2B5EF4-FFF2-40B4-BE49-F238E27FC236}">
                  <a16:creationId xmlns:a16="http://schemas.microsoft.com/office/drawing/2014/main" id="{00000000-0008-0000-0300-000049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23</xdr:row>
          <xdr:rowOff>180975</xdr:rowOff>
        </xdr:from>
        <xdr:to>
          <xdr:col>10</xdr:col>
          <xdr:colOff>9525</xdr:colOff>
          <xdr:row>24</xdr:row>
          <xdr:rowOff>190500</xdr:rowOff>
        </xdr:to>
        <xdr:sp macro="" textlink="">
          <xdr:nvSpPr>
            <xdr:cNvPr id="44107" name="Check Box 75" hidden="1">
              <a:extLst>
                <a:ext uri="{63B3BB69-23CF-44E3-9099-C40C66FF867C}">
                  <a14:compatExt spid="_x0000_s44107"/>
                </a:ext>
                <a:ext uri="{FF2B5EF4-FFF2-40B4-BE49-F238E27FC236}">
                  <a16:creationId xmlns:a16="http://schemas.microsoft.com/office/drawing/2014/main" id="{00000000-0008-0000-0300-00004B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24</xdr:row>
          <xdr:rowOff>190500</xdr:rowOff>
        </xdr:from>
        <xdr:to>
          <xdr:col>12</xdr:col>
          <xdr:colOff>28575</xdr:colOff>
          <xdr:row>26</xdr:row>
          <xdr:rowOff>0</xdr:rowOff>
        </xdr:to>
        <xdr:sp macro="" textlink="">
          <xdr:nvSpPr>
            <xdr:cNvPr id="44110" name="Check Box 78" hidden="1">
              <a:extLst>
                <a:ext uri="{63B3BB69-23CF-44E3-9099-C40C66FF867C}">
                  <a14:compatExt spid="_x0000_s44110"/>
                </a:ext>
                <a:ext uri="{FF2B5EF4-FFF2-40B4-BE49-F238E27FC236}">
                  <a16:creationId xmlns:a16="http://schemas.microsoft.com/office/drawing/2014/main" id="{00000000-0008-0000-0300-00004E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190500</xdr:rowOff>
        </xdr:from>
        <xdr:to>
          <xdr:col>10</xdr:col>
          <xdr:colOff>19050</xdr:colOff>
          <xdr:row>27</xdr:row>
          <xdr:rowOff>0</xdr:rowOff>
        </xdr:to>
        <xdr:sp macro="" textlink="">
          <xdr:nvSpPr>
            <xdr:cNvPr id="44115" name="Check Box 83" hidden="1">
              <a:extLst>
                <a:ext uri="{63B3BB69-23CF-44E3-9099-C40C66FF867C}">
                  <a14:compatExt spid="_x0000_s44115"/>
                </a:ext>
                <a:ext uri="{FF2B5EF4-FFF2-40B4-BE49-F238E27FC236}">
                  <a16:creationId xmlns:a16="http://schemas.microsoft.com/office/drawing/2014/main" id="{00000000-0008-0000-0300-000053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26</xdr:row>
          <xdr:rowOff>0</xdr:rowOff>
        </xdr:from>
        <xdr:to>
          <xdr:col>12</xdr:col>
          <xdr:colOff>19050</xdr:colOff>
          <xdr:row>27</xdr:row>
          <xdr:rowOff>9525</xdr:rowOff>
        </xdr:to>
        <xdr:sp macro="" textlink="">
          <xdr:nvSpPr>
            <xdr:cNvPr id="44116" name="Check Box 84" hidden="1">
              <a:extLst>
                <a:ext uri="{63B3BB69-23CF-44E3-9099-C40C66FF867C}">
                  <a14:compatExt spid="_x0000_s44116"/>
                </a:ext>
                <a:ext uri="{FF2B5EF4-FFF2-40B4-BE49-F238E27FC236}">
                  <a16:creationId xmlns:a16="http://schemas.microsoft.com/office/drawing/2014/main" id="{00000000-0008-0000-0300-000054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11</xdr:row>
          <xdr:rowOff>9525</xdr:rowOff>
        </xdr:from>
        <xdr:to>
          <xdr:col>32</xdr:col>
          <xdr:colOff>104775</xdr:colOff>
          <xdr:row>11</xdr:row>
          <xdr:rowOff>161925</xdr:rowOff>
        </xdr:to>
        <xdr:sp macro="" textlink="">
          <xdr:nvSpPr>
            <xdr:cNvPr id="44119" name="Check Box 87" hidden="1">
              <a:extLst>
                <a:ext uri="{63B3BB69-23CF-44E3-9099-C40C66FF867C}">
                  <a14:compatExt spid="_x0000_s44119"/>
                </a:ext>
                <a:ext uri="{FF2B5EF4-FFF2-40B4-BE49-F238E27FC236}">
                  <a16:creationId xmlns:a16="http://schemas.microsoft.com/office/drawing/2014/main" id="{00000000-0008-0000-0300-000057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276071</xdr:colOff>
      <xdr:row>38</xdr:row>
      <xdr:rowOff>85103</xdr:rowOff>
    </xdr:from>
    <xdr:to>
      <xdr:col>20</xdr:col>
      <xdr:colOff>43654</xdr:colOff>
      <xdr:row>40</xdr:row>
      <xdr:rowOff>39028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/>
      </xdr:nvSpPr>
      <xdr:spPr>
        <a:xfrm>
          <a:off x="6276821" y="8019428"/>
          <a:ext cx="434333" cy="296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25</xdr:row>
          <xdr:rowOff>19050</xdr:rowOff>
        </xdr:from>
        <xdr:to>
          <xdr:col>10</xdr:col>
          <xdr:colOff>171450</xdr:colOff>
          <xdr:row>26</xdr:row>
          <xdr:rowOff>19050</xdr:rowOff>
        </xdr:to>
        <xdr:sp macro="" textlink="">
          <xdr:nvSpPr>
            <xdr:cNvPr id="65555" name="チェック 33" hidden="1">
              <a:extLst>
                <a:ext uri="{63B3BB69-23CF-44E3-9099-C40C66FF867C}">
                  <a14:compatExt spid="_x0000_s65555"/>
                </a:ext>
                <a:ext uri="{FF2B5EF4-FFF2-40B4-BE49-F238E27FC236}">
                  <a16:creationId xmlns:a16="http://schemas.microsoft.com/office/drawing/2014/main" id="{00000000-0008-0000-0600-000013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伝い歩き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25</xdr:row>
          <xdr:rowOff>19050</xdr:rowOff>
        </xdr:from>
        <xdr:to>
          <xdr:col>7</xdr:col>
          <xdr:colOff>266700</xdr:colOff>
          <xdr:row>26</xdr:row>
          <xdr:rowOff>19050</xdr:rowOff>
        </xdr:to>
        <xdr:sp macro="" textlink="">
          <xdr:nvSpPr>
            <xdr:cNvPr id="65556" name="チェック 34" hidden="1">
              <a:extLst>
                <a:ext uri="{63B3BB69-23CF-44E3-9099-C40C66FF867C}">
                  <a14:compatExt spid="_x0000_s65556"/>
                </a:ext>
                <a:ext uri="{FF2B5EF4-FFF2-40B4-BE49-F238E27FC236}">
                  <a16:creationId xmlns:a16="http://schemas.microsoft.com/office/drawing/2014/main" id="{00000000-0008-0000-0600-000014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26</xdr:row>
          <xdr:rowOff>19050</xdr:rowOff>
        </xdr:from>
        <xdr:to>
          <xdr:col>8</xdr:col>
          <xdr:colOff>161925</xdr:colOff>
          <xdr:row>27</xdr:row>
          <xdr:rowOff>19050</xdr:rowOff>
        </xdr:to>
        <xdr:sp macro="" textlink="">
          <xdr:nvSpPr>
            <xdr:cNvPr id="65559" name="チェック 39" hidden="1">
              <a:extLst>
                <a:ext uri="{63B3BB69-23CF-44E3-9099-C40C66FF867C}">
                  <a14:compatExt spid="_x0000_s65559"/>
                </a:ext>
                <a:ext uri="{FF2B5EF4-FFF2-40B4-BE49-F238E27FC236}">
                  <a16:creationId xmlns:a16="http://schemas.microsoft.com/office/drawing/2014/main" id="{00000000-0008-0000-0600-000017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歩行器　 □車椅子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26</xdr:row>
          <xdr:rowOff>19050</xdr:rowOff>
        </xdr:from>
        <xdr:to>
          <xdr:col>10</xdr:col>
          <xdr:colOff>66675</xdr:colOff>
          <xdr:row>27</xdr:row>
          <xdr:rowOff>19050</xdr:rowOff>
        </xdr:to>
        <xdr:sp macro="" textlink="">
          <xdr:nvSpPr>
            <xdr:cNvPr id="65560" name="チェック 40" hidden="1">
              <a:extLst>
                <a:ext uri="{63B3BB69-23CF-44E3-9099-C40C66FF867C}">
                  <a14:compatExt spid="_x0000_s65560"/>
                </a:ext>
                <a:ext uri="{FF2B5EF4-FFF2-40B4-BE49-F238E27FC236}">
                  <a16:creationId xmlns:a16="http://schemas.microsoft.com/office/drawing/2014/main" id="{00000000-0008-0000-0600-000018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車椅子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3</xdr:col>
          <xdr:colOff>228600</xdr:colOff>
          <xdr:row>8</xdr:row>
          <xdr:rowOff>0</xdr:rowOff>
        </xdr:to>
        <xdr:sp macro="" textlink="">
          <xdr:nvSpPr>
            <xdr:cNvPr id="65607" name="Check Box 121" hidden="1">
              <a:extLst>
                <a:ext uri="{63B3BB69-23CF-44E3-9099-C40C66FF867C}">
                  <a14:compatExt spid="_x0000_s65607"/>
                </a:ext>
                <a:ext uri="{FF2B5EF4-FFF2-40B4-BE49-F238E27FC236}">
                  <a16:creationId xmlns:a16="http://schemas.microsoft.com/office/drawing/2014/main" id="{00000000-0008-0000-0600-000047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771525</xdr:colOff>
          <xdr:row>16</xdr:row>
          <xdr:rowOff>104775</xdr:rowOff>
        </xdr:from>
        <xdr:to>
          <xdr:col>27</xdr:col>
          <xdr:colOff>0</xdr:colOff>
          <xdr:row>18</xdr:row>
          <xdr:rowOff>19050</xdr:rowOff>
        </xdr:to>
        <xdr:sp macro="" textlink="">
          <xdr:nvSpPr>
            <xdr:cNvPr id="65619" name="Option Button 83" hidden="1">
              <a:extLst>
                <a:ext uri="{63B3BB69-23CF-44E3-9099-C40C66FF867C}">
                  <a14:compatExt spid="_x0000_s65619"/>
                </a:ext>
                <a:ext uri="{FF2B5EF4-FFF2-40B4-BE49-F238E27FC236}">
                  <a16:creationId xmlns:a16="http://schemas.microsoft.com/office/drawing/2014/main" id="{00000000-0008-0000-0600-000053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771525</xdr:colOff>
          <xdr:row>17</xdr:row>
          <xdr:rowOff>142875</xdr:rowOff>
        </xdr:from>
        <xdr:to>
          <xdr:col>26</xdr:col>
          <xdr:colOff>323850</xdr:colOff>
          <xdr:row>19</xdr:row>
          <xdr:rowOff>47625</xdr:rowOff>
        </xdr:to>
        <xdr:sp macro="" textlink="">
          <xdr:nvSpPr>
            <xdr:cNvPr id="65620" name="Option Button 84" hidden="1">
              <a:extLst>
                <a:ext uri="{63B3BB69-23CF-44E3-9099-C40C66FF867C}">
                  <a14:compatExt spid="_x0000_s65620"/>
                </a:ext>
                <a:ext uri="{FF2B5EF4-FFF2-40B4-BE49-F238E27FC236}">
                  <a16:creationId xmlns:a16="http://schemas.microsoft.com/office/drawing/2014/main" id="{00000000-0008-0000-0600-000054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771525</xdr:colOff>
          <xdr:row>19</xdr:row>
          <xdr:rowOff>66675</xdr:rowOff>
        </xdr:from>
        <xdr:to>
          <xdr:col>26</xdr:col>
          <xdr:colOff>323850</xdr:colOff>
          <xdr:row>20</xdr:row>
          <xdr:rowOff>142875</xdr:rowOff>
        </xdr:to>
        <xdr:sp macro="" textlink="">
          <xdr:nvSpPr>
            <xdr:cNvPr id="65621" name="Option Button 85" hidden="1">
              <a:extLst>
                <a:ext uri="{63B3BB69-23CF-44E3-9099-C40C66FF867C}">
                  <a14:compatExt spid="_x0000_s65621"/>
                </a:ext>
                <a:ext uri="{FF2B5EF4-FFF2-40B4-BE49-F238E27FC236}">
                  <a16:creationId xmlns:a16="http://schemas.microsoft.com/office/drawing/2014/main" id="{00000000-0008-0000-0600-000055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781050</xdr:colOff>
          <xdr:row>20</xdr:row>
          <xdr:rowOff>76200</xdr:rowOff>
        </xdr:from>
        <xdr:to>
          <xdr:col>27</xdr:col>
          <xdr:colOff>0</xdr:colOff>
          <xdr:row>21</xdr:row>
          <xdr:rowOff>66675</xdr:rowOff>
        </xdr:to>
        <xdr:sp macro="" textlink="">
          <xdr:nvSpPr>
            <xdr:cNvPr id="65622" name="Option Button 86" hidden="1">
              <a:extLst>
                <a:ext uri="{63B3BB69-23CF-44E3-9099-C40C66FF867C}">
                  <a14:compatExt spid="_x0000_s65622"/>
                </a:ext>
                <a:ext uri="{FF2B5EF4-FFF2-40B4-BE49-F238E27FC236}">
                  <a16:creationId xmlns:a16="http://schemas.microsoft.com/office/drawing/2014/main" id="{00000000-0008-0000-0600-000056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19050</xdr:rowOff>
        </xdr:from>
        <xdr:to>
          <xdr:col>3</xdr:col>
          <xdr:colOff>276225</xdr:colOff>
          <xdr:row>29</xdr:row>
          <xdr:rowOff>161925</xdr:rowOff>
        </xdr:to>
        <xdr:sp macro="" textlink="">
          <xdr:nvSpPr>
            <xdr:cNvPr id="65726" name="Check Box 190" hidden="1">
              <a:extLst>
                <a:ext uri="{63B3BB69-23CF-44E3-9099-C40C66FF867C}">
                  <a14:compatExt spid="_x0000_s65726"/>
                </a:ext>
                <a:ext uri="{FF2B5EF4-FFF2-40B4-BE49-F238E27FC236}">
                  <a16:creationId xmlns:a16="http://schemas.microsoft.com/office/drawing/2014/main" id="{00000000-0008-0000-0600-0000BE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29</xdr:row>
          <xdr:rowOff>0</xdr:rowOff>
        </xdr:from>
        <xdr:to>
          <xdr:col>5</xdr:col>
          <xdr:colOff>228600</xdr:colOff>
          <xdr:row>30</xdr:row>
          <xdr:rowOff>0</xdr:rowOff>
        </xdr:to>
        <xdr:sp macro="" textlink="">
          <xdr:nvSpPr>
            <xdr:cNvPr id="65727" name="Check Box 191" hidden="1">
              <a:extLst>
                <a:ext uri="{63B3BB69-23CF-44E3-9099-C40C66FF867C}">
                  <a14:compatExt spid="_x0000_s65727"/>
                </a:ext>
                <a:ext uri="{FF2B5EF4-FFF2-40B4-BE49-F238E27FC236}">
                  <a16:creationId xmlns:a16="http://schemas.microsoft.com/office/drawing/2014/main" id="{00000000-0008-0000-0600-0000BF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29</xdr:row>
          <xdr:rowOff>9525</xdr:rowOff>
        </xdr:from>
        <xdr:to>
          <xdr:col>7</xdr:col>
          <xdr:colOff>285750</xdr:colOff>
          <xdr:row>30</xdr:row>
          <xdr:rowOff>9525</xdr:rowOff>
        </xdr:to>
        <xdr:sp macro="" textlink="">
          <xdr:nvSpPr>
            <xdr:cNvPr id="65728" name="Check Box 192" hidden="1">
              <a:extLst>
                <a:ext uri="{63B3BB69-23CF-44E3-9099-C40C66FF867C}">
                  <a14:compatExt spid="_x0000_s65728"/>
                </a:ext>
                <a:ext uri="{FF2B5EF4-FFF2-40B4-BE49-F238E27FC236}">
                  <a16:creationId xmlns:a16="http://schemas.microsoft.com/office/drawing/2014/main" id="{00000000-0008-0000-0600-0000C0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29</xdr:row>
          <xdr:rowOff>9525</xdr:rowOff>
        </xdr:from>
        <xdr:to>
          <xdr:col>10</xdr:col>
          <xdr:colOff>219075</xdr:colOff>
          <xdr:row>29</xdr:row>
          <xdr:rowOff>161925</xdr:rowOff>
        </xdr:to>
        <xdr:sp macro="" textlink="">
          <xdr:nvSpPr>
            <xdr:cNvPr id="65729" name="Check Box 193" hidden="1">
              <a:extLst>
                <a:ext uri="{63B3BB69-23CF-44E3-9099-C40C66FF867C}">
                  <a14:compatExt spid="_x0000_s65729"/>
                </a:ext>
                <a:ext uri="{FF2B5EF4-FFF2-40B4-BE49-F238E27FC236}">
                  <a16:creationId xmlns:a16="http://schemas.microsoft.com/office/drawing/2014/main" id="{00000000-0008-0000-0600-0000C1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29</xdr:row>
          <xdr:rowOff>28575</xdr:rowOff>
        </xdr:from>
        <xdr:to>
          <xdr:col>13</xdr:col>
          <xdr:colOff>228600</xdr:colOff>
          <xdr:row>29</xdr:row>
          <xdr:rowOff>161925</xdr:rowOff>
        </xdr:to>
        <xdr:sp macro="" textlink="">
          <xdr:nvSpPr>
            <xdr:cNvPr id="65730" name="Check Box 194" hidden="1">
              <a:extLst>
                <a:ext uri="{63B3BB69-23CF-44E3-9099-C40C66FF867C}">
                  <a14:compatExt spid="_x0000_s65730"/>
                </a:ext>
                <a:ext uri="{FF2B5EF4-FFF2-40B4-BE49-F238E27FC236}">
                  <a16:creationId xmlns:a16="http://schemas.microsoft.com/office/drawing/2014/main" id="{00000000-0008-0000-0600-0000C2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29</xdr:row>
          <xdr:rowOff>9525</xdr:rowOff>
        </xdr:from>
        <xdr:to>
          <xdr:col>16</xdr:col>
          <xdr:colOff>257175</xdr:colOff>
          <xdr:row>30</xdr:row>
          <xdr:rowOff>0</xdr:rowOff>
        </xdr:to>
        <xdr:sp macro="" textlink="">
          <xdr:nvSpPr>
            <xdr:cNvPr id="65731" name="Check Box 195" hidden="1">
              <a:extLst>
                <a:ext uri="{63B3BB69-23CF-44E3-9099-C40C66FF867C}">
                  <a14:compatExt spid="_x0000_s65731"/>
                </a:ext>
                <a:ext uri="{FF2B5EF4-FFF2-40B4-BE49-F238E27FC236}">
                  <a16:creationId xmlns:a16="http://schemas.microsoft.com/office/drawing/2014/main" id="{00000000-0008-0000-0600-0000C3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28</xdr:row>
          <xdr:rowOff>161925</xdr:rowOff>
        </xdr:from>
        <xdr:to>
          <xdr:col>19</xdr:col>
          <xdr:colOff>266700</xdr:colOff>
          <xdr:row>30</xdr:row>
          <xdr:rowOff>0</xdr:rowOff>
        </xdr:to>
        <xdr:sp macro="" textlink="">
          <xdr:nvSpPr>
            <xdr:cNvPr id="65732" name="Check Box 196" hidden="1">
              <a:extLst>
                <a:ext uri="{63B3BB69-23CF-44E3-9099-C40C66FF867C}">
                  <a14:compatExt spid="_x0000_s65732"/>
                </a:ext>
                <a:ext uri="{FF2B5EF4-FFF2-40B4-BE49-F238E27FC236}">
                  <a16:creationId xmlns:a16="http://schemas.microsoft.com/office/drawing/2014/main" id="{00000000-0008-0000-0600-0000C4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50</xdr:row>
          <xdr:rowOff>38100</xdr:rowOff>
        </xdr:from>
        <xdr:to>
          <xdr:col>3</xdr:col>
          <xdr:colOff>285750</xdr:colOff>
          <xdr:row>51</xdr:row>
          <xdr:rowOff>104775</xdr:rowOff>
        </xdr:to>
        <xdr:sp macro="" textlink="">
          <xdr:nvSpPr>
            <xdr:cNvPr id="65784" name="Option Button 248" hidden="1">
              <a:extLst>
                <a:ext uri="{63B3BB69-23CF-44E3-9099-C40C66FF867C}">
                  <a14:compatExt spid="_x0000_s65784"/>
                </a:ext>
                <a:ext uri="{FF2B5EF4-FFF2-40B4-BE49-F238E27FC236}">
                  <a16:creationId xmlns:a16="http://schemas.microsoft.com/office/drawing/2014/main" id="{00000000-0008-0000-0600-0000F8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50</xdr:row>
          <xdr:rowOff>38100</xdr:rowOff>
        </xdr:from>
        <xdr:to>
          <xdr:col>5</xdr:col>
          <xdr:colOff>266700</xdr:colOff>
          <xdr:row>51</xdr:row>
          <xdr:rowOff>104775</xdr:rowOff>
        </xdr:to>
        <xdr:sp macro="" textlink="">
          <xdr:nvSpPr>
            <xdr:cNvPr id="65786" name="Option Button 250" hidden="1">
              <a:extLst>
                <a:ext uri="{63B3BB69-23CF-44E3-9099-C40C66FF867C}">
                  <a14:compatExt spid="_x0000_s65786"/>
                </a:ext>
                <a:ext uri="{FF2B5EF4-FFF2-40B4-BE49-F238E27FC236}">
                  <a16:creationId xmlns:a16="http://schemas.microsoft.com/office/drawing/2014/main" id="{00000000-0008-0000-0600-0000FA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</xdr:row>
          <xdr:rowOff>133350</xdr:rowOff>
        </xdr:from>
        <xdr:to>
          <xdr:col>16</xdr:col>
          <xdr:colOff>19050</xdr:colOff>
          <xdr:row>17</xdr:row>
          <xdr:rowOff>9525</xdr:rowOff>
        </xdr:to>
        <xdr:pic>
          <xdr:nvPicPr>
            <xdr:cNvPr id="65839" name="図 87">
              <a:extLst>
                <a:ext uri="{FF2B5EF4-FFF2-40B4-BE49-F238E27FC236}">
                  <a16:creationId xmlns:a16="http://schemas.microsoft.com/office/drawing/2014/main" id="{00000000-0008-0000-0600-00002F0101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シート1!$C$21:$K$28" spid="_x0000_s658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010025" y="2581275"/>
              <a:ext cx="1343025" cy="790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152400</xdr:rowOff>
        </xdr:from>
        <xdr:to>
          <xdr:col>4</xdr:col>
          <xdr:colOff>457200</xdr:colOff>
          <xdr:row>21</xdr:row>
          <xdr:rowOff>9525</xdr:rowOff>
        </xdr:to>
        <xdr:sp macro="" textlink="">
          <xdr:nvSpPr>
            <xdr:cNvPr id="88079" name="Check Box 15" hidden="1">
              <a:extLst>
                <a:ext uri="{63B3BB69-23CF-44E3-9099-C40C66FF867C}">
                  <a14:compatExt spid="_x0000_s88079"/>
                </a:ext>
                <a:ext uri="{FF2B5EF4-FFF2-40B4-BE49-F238E27FC236}">
                  <a16:creationId xmlns:a16="http://schemas.microsoft.com/office/drawing/2014/main" id="{00000000-0008-0000-0700-00000F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20</xdr:row>
          <xdr:rowOff>0</xdr:rowOff>
        </xdr:from>
        <xdr:to>
          <xdr:col>5</xdr:col>
          <xdr:colOff>209550</xdr:colOff>
          <xdr:row>21</xdr:row>
          <xdr:rowOff>0</xdr:rowOff>
        </xdr:to>
        <xdr:sp macro="" textlink="">
          <xdr:nvSpPr>
            <xdr:cNvPr id="88080" name="Check Box 16" hidden="1">
              <a:extLst>
                <a:ext uri="{63B3BB69-23CF-44E3-9099-C40C66FF867C}">
                  <a14:compatExt spid="_x0000_s88080"/>
                </a:ext>
                <a:ext uri="{FF2B5EF4-FFF2-40B4-BE49-F238E27FC236}">
                  <a16:creationId xmlns:a16="http://schemas.microsoft.com/office/drawing/2014/main" id="{00000000-0008-0000-0700-000010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19</xdr:row>
          <xdr:rowOff>161925</xdr:rowOff>
        </xdr:from>
        <xdr:to>
          <xdr:col>6</xdr:col>
          <xdr:colOff>28575</xdr:colOff>
          <xdr:row>20</xdr:row>
          <xdr:rowOff>161925</xdr:rowOff>
        </xdr:to>
        <xdr:sp macro="" textlink="">
          <xdr:nvSpPr>
            <xdr:cNvPr id="88082" name="Check Box 18" hidden="1">
              <a:extLst>
                <a:ext uri="{63B3BB69-23CF-44E3-9099-C40C66FF867C}">
                  <a14:compatExt spid="_x0000_s88082"/>
                </a:ext>
                <a:ext uri="{FF2B5EF4-FFF2-40B4-BE49-F238E27FC236}">
                  <a16:creationId xmlns:a16="http://schemas.microsoft.com/office/drawing/2014/main" id="{00000000-0008-0000-0700-000012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20</xdr:row>
          <xdr:rowOff>28575</xdr:rowOff>
        </xdr:from>
        <xdr:to>
          <xdr:col>6</xdr:col>
          <xdr:colOff>676275</xdr:colOff>
          <xdr:row>20</xdr:row>
          <xdr:rowOff>152400</xdr:rowOff>
        </xdr:to>
        <xdr:sp macro="" textlink="">
          <xdr:nvSpPr>
            <xdr:cNvPr id="88084" name="Check Box 20" hidden="1">
              <a:extLst>
                <a:ext uri="{63B3BB69-23CF-44E3-9099-C40C66FF867C}">
                  <a14:compatExt spid="_x0000_s88084"/>
                </a:ext>
                <a:ext uri="{FF2B5EF4-FFF2-40B4-BE49-F238E27FC236}">
                  <a16:creationId xmlns:a16="http://schemas.microsoft.com/office/drawing/2014/main" id="{00000000-0008-0000-0700-000014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リハパン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20</xdr:row>
          <xdr:rowOff>0</xdr:rowOff>
        </xdr:from>
        <xdr:to>
          <xdr:col>7</xdr:col>
          <xdr:colOff>638175</xdr:colOff>
          <xdr:row>21</xdr:row>
          <xdr:rowOff>0</xdr:rowOff>
        </xdr:to>
        <xdr:sp macro="" textlink="">
          <xdr:nvSpPr>
            <xdr:cNvPr id="88086" name="Check Box 22" hidden="1">
              <a:extLst>
                <a:ext uri="{63B3BB69-23CF-44E3-9099-C40C66FF867C}">
                  <a14:compatExt spid="_x0000_s88086"/>
                </a:ext>
                <a:ext uri="{FF2B5EF4-FFF2-40B4-BE49-F238E27FC236}">
                  <a16:creationId xmlns:a16="http://schemas.microsoft.com/office/drawing/2014/main" id="{00000000-0008-0000-0700-000016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尿取りパット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20</xdr:row>
          <xdr:rowOff>0</xdr:rowOff>
        </xdr:from>
        <xdr:to>
          <xdr:col>8</xdr:col>
          <xdr:colOff>695325</xdr:colOff>
          <xdr:row>21</xdr:row>
          <xdr:rowOff>0</xdr:rowOff>
        </xdr:to>
        <xdr:sp macro="" textlink="">
          <xdr:nvSpPr>
            <xdr:cNvPr id="88088" name="Check Box 24" hidden="1">
              <a:extLst>
                <a:ext uri="{63B3BB69-23CF-44E3-9099-C40C66FF867C}">
                  <a14:compatExt spid="_x0000_s88088"/>
                </a:ext>
                <a:ext uri="{FF2B5EF4-FFF2-40B4-BE49-F238E27FC236}">
                  <a16:creationId xmlns:a16="http://schemas.microsoft.com/office/drawing/2014/main" id="{00000000-0008-0000-0700-000018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20</xdr:row>
          <xdr:rowOff>9525</xdr:rowOff>
        </xdr:from>
        <xdr:to>
          <xdr:col>9</xdr:col>
          <xdr:colOff>638175</xdr:colOff>
          <xdr:row>21</xdr:row>
          <xdr:rowOff>28575</xdr:rowOff>
        </xdr:to>
        <xdr:sp macro="" textlink="">
          <xdr:nvSpPr>
            <xdr:cNvPr id="88090" name="Check Box 26" hidden="1">
              <a:extLst>
                <a:ext uri="{63B3BB69-23CF-44E3-9099-C40C66FF867C}">
                  <a14:compatExt spid="_x0000_s88090"/>
                </a:ext>
                <a:ext uri="{FF2B5EF4-FFF2-40B4-BE49-F238E27FC236}">
                  <a16:creationId xmlns:a16="http://schemas.microsoft.com/office/drawing/2014/main" id="{00000000-0008-0000-0700-00001A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29</xdr:row>
          <xdr:rowOff>161925</xdr:rowOff>
        </xdr:from>
        <xdr:to>
          <xdr:col>4</xdr:col>
          <xdr:colOff>723900</xdr:colOff>
          <xdr:row>31</xdr:row>
          <xdr:rowOff>0</xdr:rowOff>
        </xdr:to>
        <xdr:sp macro="" textlink="">
          <xdr:nvSpPr>
            <xdr:cNvPr id="88091" name="Check Box 27" hidden="1">
              <a:extLst>
                <a:ext uri="{63B3BB69-23CF-44E3-9099-C40C66FF867C}">
                  <a14:compatExt spid="_x0000_s88091"/>
                </a:ext>
                <a:ext uri="{FF2B5EF4-FFF2-40B4-BE49-F238E27FC236}">
                  <a16:creationId xmlns:a16="http://schemas.microsoft.com/office/drawing/2014/main" id="{00000000-0008-0000-0700-00001B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過眠不眠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0</xdr:rowOff>
        </xdr:from>
        <xdr:to>
          <xdr:col>6</xdr:col>
          <xdr:colOff>47625</xdr:colOff>
          <xdr:row>31</xdr:row>
          <xdr:rowOff>19050</xdr:rowOff>
        </xdr:to>
        <xdr:sp macro="" textlink="">
          <xdr:nvSpPr>
            <xdr:cNvPr id="88092" name="Check Box 28" hidden="1">
              <a:extLst>
                <a:ext uri="{63B3BB69-23CF-44E3-9099-C40C66FF867C}">
                  <a14:compatExt spid="_x0000_s88092"/>
                </a:ext>
                <a:ext uri="{FF2B5EF4-FFF2-40B4-BE49-F238E27FC236}">
                  <a16:creationId xmlns:a16="http://schemas.microsoft.com/office/drawing/2014/main" id="{00000000-0008-0000-0700-00001C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昼夜逆転等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30</xdr:row>
          <xdr:rowOff>9525</xdr:rowOff>
        </xdr:from>
        <xdr:to>
          <xdr:col>7</xdr:col>
          <xdr:colOff>390525</xdr:colOff>
          <xdr:row>31</xdr:row>
          <xdr:rowOff>9525</xdr:rowOff>
        </xdr:to>
        <xdr:sp macro="" textlink="">
          <xdr:nvSpPr>
            <xdr:cNvPr id="88093" name="Check Box 29" hidden="1">
              <a:extLst>
                <a:ext uri="{63B3BB69-23CF-44E3-9099-C40C66FF867C}">
                  <a14:compatExt spid="_x0000_s88093"/>
                </a:ext>
                <a:ext uri="{FF2B5EF4-FFF2-40B4-BE49-F238E27FC236}">
                  <a16:creationId xmlns:a16="http://schemas.microsoft.com/office/drawing/2014/main" id="{00000000-0008-0000-0700-00001D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レム睡眠行動障害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9</xdr:col>
          <xdr:colOff>333375</xdr:colOff>
          <xdr:row>31</xdr:row>
          <xdr:rowOff>0</xdr:rowOff>
        </xdr:to>
        <xdr:sp macro="" textlink="">
          <xdr:nvSpPr>
            <xdr:cNvPr id="88095" name="Check Box 31" hidden="1">
              <a:extLst>
                <a:ext uri="{63B3BB69-23CF-44E3-9099-C40C66FF867C}">
                  <a14:compatExt spid="_x0000_s88095"/>
                </a:ext>
                <a:ext uri="{FF2B5EF4-FFF2-40B4-BE49-F238E27FC236}">
                  <a16:creationId xmlns:a16="http://schemas.microsoft.com/office/drawing/2014/main" id="{00000000-0008-0000-0700-00001F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むずむず脚症候群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s://itecclick-my.sharepoint.com/personal/info_itecclick_onmicrosoft_com/Documents/&#20181;&#20107;/&#23436;&#20102;&#65295;&#20445;&#30041;/&#36914;&#34892;&#20013;/&#35914;&#21069;&#21307;&#24107;&#20250;/201802&#21307;&#30274;&#36899;&#25658;&#12460;&#12452;&#12489;/&#36039;&#26009;/20180319&#12513;&#12540;&#12523;/&#25913;&#27491;&#20837;&#36864;&#38498;&#36899;&#25658;&#12471;&#12540;&#12488;&#65288;&#22996;&#21729;&#65289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病院側原稿"/>
      <sheetName val="在宅側原稿 "/>
      <sheetName val="家族構成"/>
      <sheetName val="リスト"/>
    </sheetNames>
    <sheetDataSet>
      <sheetData sheetId="0"/>
      <sheetData sheetId="1"/>
      <sheetData sheetId="2"/>
      <sheetData sheetId="3">
        <row r="2">
          <cell r="D2" t="str">
            <v>明治</v>
          </cell>
        </row>
        <row r="3">
          <cell r="D3" t="str">
            <v>大正</v>
          </cell>
        </row>
        <row r="4">
          <cell r="D4" t="str">
            <v>昭和</v>
          </cell>
        </row>
        <row r="5">
          <cell r="D5" t="str">
            <v>平成</v>
          </cell>
        </row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26" Type="http://schemas.openxmlformats.org/officeDocument/2006/relationships/ctrlProp" Target="../ctrlProps/ctrlProp23.xml" />
  <Relationship Id="rId39" Type="http://schemas.openxmlformats.org/officeDocument/2006/relationships/ctrlProp" Target="../ctrlProps/ctrlProp36.xml" />
  <Relationship Id="rId21" Type="http://schemas.openxmlformats.org/officeDocument/2006/relationships/ctrlProp" Target="../ctrlProps/ctrlProp18.xml" />
  <Relationship Id="rId34" Type="http://schemas.openxmlformats.org/officeDocument/2006/relationships/ctrlProp" Target="../ctrlProps/ctrlProp31.xml" />
  <Relationship Id="rId42" Type="http://schemas.openxmlformats.org/officeDocument/2006/relationships/ctrlProp" Target="../ctrlProps/ctrlProp39.xml" />
  <Relationship Id="rId47" Type="http://schemas.openxmlformats.org/officeDocument/2006/relationships/ctrlProp" Target="../ctrlProps/ctrlProp44.xml" />
  <Relationship Id="rId50" Type="http://schemas.openxmlformats.org/officeDocument/2006/relationships/ctrlProp" Target="../ctrlProps/ctrlProp47.xml" />
  <Relationship Id="rId55" Type="http://schemas.openxmlformats.org/officeDocument/2006/relationships/ctrlProp" Target="../ctrlProps/ctrlProp52.xml" />
  <Relationship Id="rId63" Type="http://schemas.openxmlformats.org/officeDocument/2006/relationships/ctrlProp" Target="../ctrlProps/ctrlProp60.xml" />
  <Relationship Id="rId68" Type="http://schemas.openxmlformats.org/officeDocument/2006/relationships/ctrlProp" Target="../ctrlProps/ctrlProp65.xml" />
  <Relationship Id="rId76" Type="http://schemas.openxmlformats.org/officeDocument/2006/relationships/ctrlProp" Target="../ctrlProps/ctrlProp73.xml" />
  <Relationship Id="rId84" Type="http://schemas.openxmlformats.org/officeDocument/2006/relationships/comments" Target="../comments1.xml" />
  <Relationship Id="rId7" Type="http://schemas.openxmlformats.org/officeDocument/2006/relationships/ctrlProp" Target="../ctrlProps/ctrlProp4.xml" />
  <Relationship Id="rId71" Type="http://schemas.openxmlformats.org/officeDocument/2006/relationships/ctrlProp" Target="../ctrlProps/ctrlProp68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9" Type="http://schemas.openxmlformats.org/officeDocument/2006/relationships/ctrlProp" Target="../ctrlProps/ctrlProp26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40" Type="http://schemas.openxmlformats.org/officeDocument/2006/relationships/ctrlProp" Target="../ctrlProps/ctrlProp37.xml" />
  <Relationship Id="rId45" Type="http://schemas.openxmlformats.org/officeDocument/2006/relationships/ctrlProp" Target="../ctrlProps/ctrlProp42.xml" />
  <Relationship Id="rId53" Type="http://schemas.openxmlformats.org/officeDocument/2006/relationships/ctrlProp" Target="../ctrlProps/ctrlProp50.xml" />
  <Relationship Id="rId58" Type="http://schemas.openxmlformats.org/officeDocument/2006/relationships/ctrlProp" Target="../ctrlProps/ctrlProp55.xml" />
  <Relationship Id="rId66" Type="http://schemas.openxmlformats.org/officeDocument/2006/relationships/ctrlProp" Target="../ctrlProps/ctrlProp63.xml" />
  <Relationship Id="rId74" Type="http://schemas.openxmlformats.org/officeDocument/2006/relationships/ctrlProp" Target="../ctrlProps/ctrlProp71.xml" />
  <Relationship Id="rId79" Type="http://schemas.openxmlformats.org/officeDocument/2006/relationships/ctrlProp" Target="../ctrlProps/ctrlProp76.xml" />
  <Relationship Id="rId5" Type="http://schemas.openxmlformats.org/officeDocument/2006/relationships/ctrlProp" Target="../ctrlProps/ctrlProp2.xml" />
  <Relationship Id="rId61" Type="http://schemas.openxmlformats.org/officeDocument/2006/relationships/ctrlProp" Target="../ctrlProps/ctrlProp58.xml" />
  <Relationship Id="rId82" Type="http://schemas.openxmlformats.org/officeDocument/2006/relationships/ctrlProp" Target="../ctrlProps/ctrlProp79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31" Type="http://schemas.openxmlformats.org/officeDocument/2006/relationships/ctrlProp" Target="../ctrlProps/ctrlProp28.xml" />
  <Relationship Id="rId44" Type="http://schemas.openxmlformats.org/officeDocument/2006/relationships/ctrlProp" Target="../ctrlProps/ctrlProp41.xml" />
  <Relationship Id="rId52" Type="http://schemas.openxmlformats.org/officeDocument/2006/relationships/ctrlProp" Target="../ctrlProps/ctrlProp49.xml" />
  <Relationship Id="rId60" Type="http://schemas.openxmlformats.org/officeDocument/2006/relationships/ctrlProp" Target="../ctrlProps/ctrlProp57.xml" />
  <Relationship Id="rId65" Type="http://schemas.openxmlformats.org/officeDocument/2006/relationships/ctrlProp" Target="../ctrlProps/ctrlProp62.xml" />
  <Relationship Id="rId73" Type="http://schemas.openxmlformats.org/officeDocument/2006/relationships/ctrlProp" Target="../ctrlProps/ctrlProp70.xml" />
  <Relationship Id="rId78" Type="http://schemas.openxmlformats.org/officeDocument/2006/relationships/ctrlProp" Target="../ctrlProps/ctrlProp75.xml" />
  <Relationship Id="rId81" Type="http://schemas.openxmlformats.org/officeDocument/2006/relationships/ctrlProp" Target="../ctrlProps/ctrlProp78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43" Type="http://schemas.openxmlformats.org/officeDocument/2006/relationships/ctrlProp" Target="../ctrlProps/ctrlProp40.xml" />
  <Relationship Id="rId48" Type="http://schemas.openxmlformats.org/officeDocument/2006/relationships/ctrlProp" Target="../ctrlProps/ctrlProp45.xml" />
  <Relationship Id="rId56" Type="http://schemas.openxmlformats.org/officeDocument/2006/relationships/ctrlProp" Target="../ctrlProps/ctrlProp53.xml" />
  <Relationship Id="rId64" Type="http://schemas.openxmlformats.org/officeDocument/2006/relationships/ctrlProp" Target="../ctrlProps/ctrlProp61.xml" />
  <Relationship Id="rId69" Type="http://schemas.openxmlformats.org/officeDocument/2006/relationships/ctrlProp" Target="../ctrlProps/ctrlProp66.xml" />
  <Relationship Id="rId77" Type="http://schemas.openxmlformats.org/officeDocument/2006/relationships/ctrlProp" Target="../ctrlProps/ctrlProp74.xml" />
  <Relationship Id="rId8" Type="http://schemas.openxmlformats.org/officeDocument/2006/relationships/ctrlProp" Target="../ctrlProps/ctrlProp5.xml" />
  <Relationship Id="rId51" Type="http://schemas.openxmlformats.org/officeDocument/2006/relationships/ctrlProp" Target="../ctrlProps/ctrlProp48.xml" />
  <Relationship Id="rId72" Type="http://schemas.openxmlformats.org/officeDocument/2006/relationships/ctrlProp" Target="../ctrlProps/ctrlProp69.xml" />
  <Relationship Id="rId80" Type="http://schemas.openxmlformats.org/officeDocument/2006/relationships/ctrlProp" Target="../ctrlProps/ctrlProp77.xml" />
  <Relationship Id="rId3" Type="http://schemas.openxmlformats.org/officeDocument/2006/relationships/vmlDrawing" Target="../drawings/vmlDrawing1.v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46" Type="http://schemas.openxmlformats.org/officeDocument/2006/relationships/ctrlProp" Target="../ctrlProps/ctrlProp43.xml" />
  <Relationship Id="rId59" Type="http://schemas.openxmlformats.org/officeDocument/2006/relationships/ctrlProp" Target="../ctrlProps/ctrlProp56.xml" />
  <Relationship Id="rId67" Type="http://schemas.openxmlformats.org/officeDocument/2006/relationships/ctrlProp" Target="../ctrlProps/ctrlProp64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  <Relationship Id="rId54" Type="http://schemas.openxmlformats.org/officeDocument/2006/relationships/ctrlProp" Target="../ctrlProps/ctrlProp51.xml" />
  <Relationship Id="rId62" Type="http://schemas.openxmlformats.org/officeDocument/2006/relationships/ctrlProp" Target="../ctrlProps/ctrlProp59.xml" />
  <Relationship Id="rId70" Type="http://schemas.openxmlformats.org/officeDocument/2006/relationships/ctrlProp" Target="../ctrlProps/ctrlProp67.xml" />
  <Relationship Id="rId75" Type="http://schemas.openxmlformats.org/officeDocument/2006/relationships/ctrlProp" Target="../ctrlProps/ctrlProp72.xml" />
  <Relationship Id="rId83" Type="http://schemas.openxmlformats.org/officeDocument/2006/relationships/ctrlProp" Target="../ctrlProps/ctrlProp80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49" Type="http://schemas.openxmlformats.org/officeDocument/2006/relationships/ctrlProp" Target="../ctrlProps/ctrlProp46.xml" />
  <Relationship Id="rId57" Type="http://schemas.openxmlformats.org/officeDocument/2006/relationships/ctrlProp" Target="../ctrlProps/ctrlProp54.xml" />
</Relationships>
</file>

<file path=xl/worksheets/_rels/sheet2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85.xml" />
  <Relationship Id="rId13" Type="http://schemas.openxmlformats.org/officeDocument/2006/relationships/ctrlProp" Target="../ctrlProps/ctrlProp90.xml" />
  <Relationship Id="rId18" Type="http://schemas.openxmlformats.org/officeDocument/2006/relationships/ctrlProp" Target="../ctrlProps/ctrlProp95.xml" />
  <Relationship Id="rId26" Type="http://schemas.openxmlformats.org/officeDocument/2006/relationships/ctrlProp" Target="../ctrlProps/ctrlProp103.xml" />
  <Relationship Id="rId3" Type="http://schemas.openxmlformats.org/officeDocument/2006/relationships/vmlDrawing" Target="../drawings/vmlDrawing2.vml" />
  <Relationship Id="rId21" Type="http://schemas.openxmlformats.org/officeDocument/2006/relationships/ctrlProp" Target="../ctrlProps/ctrlProp98.xml" />
  <Relationship Id="rId7" Type="http://schemas.openxmlformats.org/officeDocument/2006/relationships/ctrlProp" Target="../ctrlProps/ctrlProp84.xml" />
  <Relationship Id="rId12" Type="http://schemas.openxmlformats.org/officeDocument/2006/relationships/ctrlProp" Target="../ctrlProps/ctrlProp89.xml" />
  <Relationship Id="rId17" Type="http://schemas.openxmlformats.org/officeDocument/2006/relationships/ctrlProp" Target="../ctrlProps/ctrlProp94.xml" />
  <Relationship Id="rId25" Type="http://schemas.openxmlformats.org/officeDocument/2006/relationships/ctrlProp" Target="../ctrlProps/ctrlProp102.xml" />
  <Relationship Id="rId2" Type="http://schemas.openxmlformats.org/officeDocument/2006/relationships/drawing" Target="../drawings/drawing2.xml" />
  <Relationship Id="rId16" Type="http://schemas.openxmlformats.org/officeDocument/2006/relationships/ctrlProp" Target="../ctrlProps/ctrlProp93.xml" />
  <Relationship Id="rId20" Type="http://schemas.openxmlformats.org/officeDocument/2006/relationships/ctrlProp" Target="../ctrlProps/ctrlProp97.xml" />
  <Relationship Id="rId1" Type="http://schemas.openxmlformats.org/officeDocument/2006/relationships/printerSettings" Target="../printerSettings/printerSettings2.bin" />
  <Relationship Id="rId6" Type="http://schemas.openxmlformats.org/officeDocument/2006/relationships/ctrlProp" Target="../ctrlProps/ctrlProp83.xml" />
  <Relationship Id="rId11" Type="http://schemas.openxmlformats.org/officeDocument/2006/relationships/ctrlProp" Target="../ctrlProps/ctrlProp88.xml" />
  <Relationship Id="rId24" Type="http://schemas.openxmlformats.org/officeDocument/2006/relationships/ctrlProp" Target="../ctrlProps/ctrlProp101.xml" />
  <Relationship Id="rId5" Type="http://schemas.openxmlformats.org/officeDocument/2006/relationships/ctrlProp" Target="../ctrlProps/ctrlProp82.xml" />
  <Relationship Id="rId15" Type="http://schemas.openxmlformats.org/officeDocument/2006/relationships/ctrlProp" Target="../ctrlProps/ctrlProp92.xml" />
  <Relationship Id="rId23" Type="http://schemas.openxmlformats.org/officeDocument/2006/relationships/ctrlProp" Target="../ctrlProps/ctrlProp100.xml" />
  <Relationship Id="rId10" Type="http://schemas.openxmlformats.org/officeDocument/2006/relationships/ctrlProp" Target="../ctrlProps/ctrlProp87.xml" />
  <Relationship Id="rId19" Type="http://schemas.openxmlformats.org/officeDocument/2006/relationships/ctrlProp" Target="../ctrlProps/ctrlProp96.xml" />
  <Relationship Id="rId4" Type="http://schemas.openxmlformats.org/officeDocument/2006/relationships/ctrlProp" Target="../ctrlProps/ctrlProp81.xml" />
  <Relationship Id="rId9" Type="http://schemas.openxmlformats.org/officeDocument/2006/relationships/ctrlProp" Target="../ctrlProps/ctrlProp86.xml" />
  <Relationship Id="rId14" Type="http://schemas.openxmlformats.org/officeDocument/2006/relationships/ctrlProp" Target="../ctrlProps/ctrlProp91.xml" />
  <Relationship Id="rId22" Type="http://schemas.openxmlformats.org/officeDocument/2006/relationships/ctrlProp" Target="../ctrlProps/ctrlProp99.xml" />
  <Relationship Id="rId27" Type="http://schemas.openxmlformats.org/officeDocument/2006/relationships/comments" Target="../comments2.xml" />
</Relationships>
</file>

<file path=xl/worksheets/_rels/sheet3.xml.rels>&#65279;<?xml version="1.0" encoding="utf-8" standalone="yes"?>
<Relationships xmlns="http://schemas.openxmlformats.org/package/2006/relationships">
  <Relationship Id="rId26" Type="http://schemas.openxmlformats.org/officeDocument/2006/relationships/ctrlProp" Target="../ctrlProps/ctrlProp126.xml" />
  <Relationship Id="rId117" Type="http://schemas.openxmlformats.org/officeDocument/2006/relationships/comments" Target="../comments3.xml" />
  <Relationship Id="rId21" Type="http://schemas.openxmlformats.org/officeDocument/2006/relationships/ctrlProp" Target="../ctrlProps/ctrlProp121.xml" />
  <Relationship Id="rId42" Type="http://schemas.openxmlformats.org/officeDocument/2006/relationships/ctrlProp" Target="../ctrlProps/ctrlProp142.xml" />
  <Relationship Id="rId47" Type="http://schemas.openxmlformats.org/officeDocument/2006/relationships/ctrlProp" Target="../ctrlProps/ctrlProp147.xml" />
  <Relationship Id="rId63" Type="http://schemas.openxmlformats.org/officeDocument/2006/relationships/ctrlProp" Target="../ctrlProps/ctrlProp163.xml" />
  <Relationship Id="rId68" Type="http://schemas.openxmlformats.org/officeDocument/2006/relationships/ctrlProp" Target="../ctrlProps/ctrlProp168.xml" />
  <Relationship Id="rId84" Type="http://schemas.openxmlformats.org/officeDocument/2006/relationships/ctrlProp" Target="../ctrlProps/ctrlProp184.xml" />
  <Relationship Id="rId89" Type="http://schemas.openxmlformats.org/officeDocument/2006/relationships/ctrlProp" Target="../ctrlProps/ctrlProp189.xml" />
  <Relationship Id="rId112" Type="http://schemas.openxmlformats.org/officeDocument/2006/relationships/ctrlProp" Target="../ctrlProps/ctrlProp212.xml" />
  <Relationship Id="rId16" Type="http://schemas.openxmlformats.org/officeDocument/2006/relationships/ctrlProp" Target="../ctrlProps/ctrlProp116.xml" />
  <Relationship Id="rId107" Type="http://schemas.openxmlformats.org/officeDocument/2006/relationships/ctrlProp" Target="../ctrlProps/ctrlProp207.xml" />
  <Relationship Id="rId11" Type="http://schemas.openxmlformats.org/officeDocument/2006/relationships/ctrlProp" Target="../ctrlProps/ctrlProp111.xml" />
  <Relationship Id="rId24" Type="http://schemas.openxmlformats.org/officeDocument/2006/relationships/ctrlProp" Target="../ctrlProps/ctrlProp124.xml" />
  <Relationship Id="rId32" Type="http://schemas.openxmlformats.org/officeDocument/2006/relationships/ctrlProp" Target="../ctrlProps/ctrlProp132.xml" />
  <Relationship Id="rId37" Type="http://schemas.openxmlformats.org/officeDocument/2006/relationships/ctrlProp" Target="../ctrlProps/ctrlProp137.xml" />
  <Relationship Id="rId40" Type="http://schemas.openxmlformats.org/officeDocument/2006/relationships/ctrlProp" Target="../ctrlProps/ctrlProp140.xml" />
  <Relationship Id="rId45" Type="http://schemas.openxmlformats.org/officeDocument/2006/relationships/ctrlProp" Target="../ctrlProps/ctrlProp145.xml" />
  <Relationship Id="rId53" Type="http://schemas.openxmlformats.org/officeDocument/2006/relationships/ctrlProp" Target="../ctrlProps/ctrlProp153.xml" />
  <Relationship Id="rId58" Type="http://schemas.openxmlformats.org/officeDocument/2006/relationships/ctrlProp" Target="../ctrlProps/ctrlProp158.xml" />
  <Relationship Id="rId66" Type="http://schemas.openxmlformats.org/officeDocument/2006/relationships/ctrlProp" Target="../ctrlProps/ctrlProp166.xml" />
  <Relationship Id="rId74" Type="http://schemas.openxmlformats.org/officeDocument/2006/relationships/ctrlProp" Target="../ctrlProps/ctrlProp174.xml" />
  <Relationship Id="rId79" Type="http://schemas.openxmlformats.org/officeDocument/2006/relationships/ctrlProp" Target="../ctrlProps/ctrlProp179.xml" />
  <Relationship Id="rId87" Type="http://schemas.openxmlformats.org/officeDocument/2006/relationships/ctrlProp" Target="../ctrlProps/ctrlProp187.xml" />
  <Relationship Id="rId102" Type="http://schemas.openxmlformats.org/officeDocument/2006/relationships/ctrlProp" Target="../ctrlProps/ctrlProp202.xml" />
  <Relationship Id="rId110" Type="http://schemas.openxmlformats.org/officeDocument/2006/relationships/ctrlProp" Target="../ctrlProps/ctrlProp210.xml" />
  <Relationship Id="rId115" Type="http://schemas.openxmlformats.org/officeDocument/2006/relationships/ctrlProp" Target="../ctrlProps/ctrlProp215.xml" />
  <Relationship Id="rId5" Type="http://schemas.openxmlformats.org/officeDocument/2006/relationships/ctrlProp" Target="../ctrlProps/ctrlProp105.xml" />
  <Relationship Id="rId61" Type="http://schemas.openxmlformats.org/officeDocument/2006/relationships/ctrlProp" Target="../ctrlProps/ctrlProp161.xml" />
  <Relationship Id="rId82" Type="http://schemas.openxmlformats.org/officeDocument/2006/relationships/ctrlProp" Target="../ctrlProps/ctrlProp182.xml" />
  <Relationship Id="rId90" Type="http://schemas.openxmlformats.org/officeDocument/2006/relationships/ctrlProp" Target="../ctrlProps/ctrlProp190.xml" />
  <Relationship Id="rId95" Type="http://schemas.openxmlformats.org/officeDocument/2006/relationships/ctrlProp" Target="../ctrlProps/ctrlProp195.xml" />
  <Relationship Id="rId19" Type="http://schemas.openxmlformats.org/officeDocument/2006/relationships/ctrlProp" Target="../ctrlProps/ctrlProp119.xml" />
  <Relationship Id="rId14" Type="http://schemas.openxmlformats.org/officeDocument/2006/relationships/ctrlProp" Target="../ctrlProps/ctrlProp114.xml" />
  <Relationship Id="rId22" Type="http://schemas.openxmlformats.org/officeDocument/2006/relationships/ctrlProp" Target="../ctrlProps/ctrlProp122.xml" />
  <Relationship Id="rId27" Type="http://schemas.openxmlformats.org/officeDocument/2006/relationships/ctrlProp" Target="../ctrlProps/ctrlProp127.xml" />
  <Relationship Id="rId30" Type="http://schemas.openxmlformats.org/officeDocument/2006/relationships/ctrlProp" Target="../ctrlProps/ctrlProp130.xml" />
  <Relationship Id="rId35" Type="http://schemas.openxmlformats.org/officeDocument/2006/relationships/ctrlProp" Target="../ctrlProps/ctrlProp135.xml" />
  <Relationship Id="rId43" Type="http://schemas.openxmlformats.org/officeDocument/2006/relationships/ctrlProp" Target="../ctrlProps/ctrlProp143.xml" />
  <Relationship Id="rId48" Type="http://schemas.openxmlformats.org/officeDocument/2006/relationships/ctrlProp" Target="../ctrlProps/ctrlProp148.xml" />
  <Relationship Id="rId56" Type="http://schemas.openxmlformats.org/officeDocument/2006/relationships/ctrlProp" Target="../ctrlProps/ctrlProp156.xml" />
  <Relationship Id="rId64" Type="http://schemas.openxmlformats.org/officeDocument/2006/relationships/ctrlProp" Target="../ctrlProps/ctrlProp164.xml" />
  <Relationship Id="rId69" Type="http://schemas.openxmlformats.org/officeDocument/2006/relationships/ctrlProp" Target="../ctrlProps/ctrlProp169.xml" />
  <Relationship Id="rId77" Type="http://schemas.openxmlformats.org/officeDocument/2006/relationships/ctrlProp" Target="../ctrlProps/ctrlProp177.xml" />
  <Relationship Id="rId100" Type="http://schemas.openxmlformats.org/officeDocument/2006/relationships/ctrlProp" Target="../ctrlProps/ctrlProp200.xml" />
  <Relationship Id="rId105" Type="http://schemas.openxmlformats.org/officeDocument/2006/relationships/ctrlProp" Target="../ctrlProps/ctrlProp205.xml" />
  <Relationship Id="rId113" Type="http://schemas.openxmlformats.org/officeDocument/2006/relationships/ctrlProp" Target="../ctrlProps/ctrlProp213.xml" />
  <Relationship Id="rId8" Type="http://schemas.openxmlformats.org/officeDocument/2006/relationships/ctrlProp" Target="../ctrlProps/ctrlProp108.xml" />
  <Relationship Id="rId51" Type="http://schemas.openxmlformats.org/officeDocument/2006/relationships/ctrlProp" Target="../ctrlProps/ctrlProp151.xml" />
  <Relationship Id="rId72" Type="http://schemas.openxmlformats.org/officeDocument/2006/relationships/ctrlProp" Target="../ctrlProps/ctrlProp172.xml" />
  <Relationship Id="rId80" Type="http://schemas.openxmlformats.org/officeDocument/2006/relationships/ctrlProp" Target="../ctrlProps/ctrlProp180.xml" />
  <Relationship Id="rId85" Type="http://schemas.openxmlformats.org/officeDocument/2006/relationships/ctrlProp" Target="../ctrlProps/ctrlProp185.xml" />
  <Relationship Id="rId93" Type="http://schemas.openxmlformats.org/officeDocument/2006/relationships/ctrlProp" Target="../ctrlProps/ctrlProp193.xml" />
  <Relationship Id="rId98" Type="http://schemas.openxmlformats.org/officeDocument/2006/relationships/ctrlProp" Target="../ctrlProps/ctrlProp198.xml" />
  <Relationship Id="rId3" Type="http://schemas.openxmlformats.org/officeDocument/2006/relationships/vmlDrawing" Target="../drawings/vmlDrawing3.vml" />
  <Relationship Id="rId12" Type="http://schemas.openxmlformats.org/officeDocument/2006/relationships/ctrlProp" Target="../ctrlProps/ctrlProp112.xml" />
  <Relationship Id="rId17" Type="http://schemas.openxmlformats.org/officeDocument/2006/relationships/ctrlProp" Target="../ctrlProps/ctrlProp117.xml" />
  <Relationship Id="rId25" Type="http://schemas.openxmlformats.org/officeDocument/2006/relationships/ctrlProp" Target="../ctrlProps/ctrlProp125.xml" />
  <Relationship Id="rId33" Type="http://schemas.openxmlformats.org/officeDocument/2006/relationships/ctrlProp" Target="../ctrlProps/ctrlProp133.xml" />
  <Relationship Id="rId38" Type="http://schemas.openxmlformats.org/officeDocument/2006/relationships/ctrlProp" Target="../ctrlProps/ctrlProp138.xml" />
  <Relationship Id="rId46" Type="http://schemas.openxmlformats.org/officeDocument/2006/relationships/ctrlProp" Target="../ctrlProps/ctrlProp146.xml" />
  <Relationship Id="rId59" Type="http://schemas.openxmlformats.org/officeDocument/2006/relationships/ctrlProp" Target="../ctrlProps/ctrlProp159.xml" />
  <Relationship Id="rId67" Type="http://schemas.openxmlformats.org/officeDocument/2006/relationships/ctrlProp" Target="../ctrlProps/ctrlProp167.xml" />
  <Relationship Id="rId103" Type="http://schemas.openxmlformats.org/officeDocument/2006/relationships/ctrlProp" Target="../ctrlProps/ctrlProp203.xml" />
  <Relationship Id="rId108" Type="http://schemas.openxmlformats.org/officeDocument/2006/relationships/ctrlProp" Target="../ctrlProps/ctrlProp208.xml" />
  <Relationship Id="rId116" Type="http://schemas.openxmlformats.org/officeDocument/2006/relationships/ctrlProp" Target="../ctrlProps/ctrlProp216.xml" />
  <Relationship Id="rId20" Type="http://schemas.openxmlformats.org/officeDocument/2006/relationships/ctrlProp" Target="../ctrlProps/ctrlProp120.xml" />
  <Relationship Id="rId41" Type="http://schemas.openxmlformats.org/officeDocument/2006/relationships/ctrlProp" Target="../ctrlProps/ctrlProp141.xml" />
  <Relationship Id="rId54" Type="http://schemas.openxmlformats.org/officeDocument/2006/relationships/ctrlProp" Target="../ctrlProps/ctrlProp154.xml" />
  <Relationship Id="rId62" Type="http://schemas.openxmlformats.org/officeDocument/2006/relationships/ctrlProp" Target="../ctrlProps/ctrlProp162.xml" />
  <Relationship Id="rId70" Type="http://schemas.openxmlformats.org/officeDocument/2006/relationships/ctrlProp" Target="../ctrlProps/ctrlProp170.xml" />
  <Relationship Id="rId75" Type="http://schemas.openxmlformats.org/officeDocument/2006/relationships/ctrlProp" Target="../ctrlProps/ctrlProp175.xml" />
  <Relationship Id="rId83" Type="http://schemas.openxmlformats.org/officeDocument/2006/relationships/ctrlProp" Target="../ctrlProps/ctrlProp183.xml" />
  <Relationship Id="rId88" Type="http://schemas.openxmlformats.org/officeDocument/2006/relationships/ctrlProp" Target="../ctrlProps/ctrlProp188.xml" />
  <Relationship Id="rId91" Type="http://schemas.openxmlformats.org/officeDocument/2006/relationships/ctrlProp" Target="../ctrlProps/ctrlProp191.xml" />
  <Relationship Id="rId96" Type="http://schemas.openxmlformats.org/officeDocument/2006/relationships/ctrlProp" Target="../ctrlProps/ctrlProp196.xml" />
  <Relationship Id="rId111" Type="http://schemas.openxmlformats.org/officeDocument/2006/relationships/ctrlProp" Target="../ctrlProps/ctrlProp211.xml" />
  <Relationship Id="rId1" Type="http://schemas.openxmlformats.org/officeDocument/2006/relationships/printerSettings" Target="../printerSettings/printerSettings3.bin" />
  <Relationship Id="rId6" Type="http://schemas.openxmlformats.org/officeDocument/2006/relationships/ctrlProp" Target="../ctrlProps/ctrlProp106.xml" />
  <Relationship Id="rId15" Type="http://schemas.openxmlformats.org/officeDocument/2006/relationships/ctrlProp" Target="../ctrlProps/ctrlProp115.xml" />
  <Relationship Id="rId23" Type="http://schemas.openxmlformats.org/officeDocument/2006/relationships/ctrlProp" Target="../ctrlProps/ctrlProp123.xml" />
  <Relationship Id="rId28" Type="http://schemas.openxmlformats.org/officeDocument/2006/relationships/ctrlProp" Target="../ctrlProps/ctrlProp128.xml" />
  <Relationship Id="rId36" Type="http://schemas.openxmlformats.org/officeDocument/2006/relationships/ctrlProp" Target="../ctrlProps/ctrlProp136.xml" />
  <Relationship Id="rId49" Type="http://schemas.openxmlformats.org/officeDocument/2006/relationships/ctrlProp" Target="../ctrlProps/ctrlProp149.xml" />
  <Relationship Id="rId57" Type="http://schemas.openxmlformats.org/officeDocument/2006/relationships/ctrlProp" Target="../ctrlProps/ctrlProp157.xml" />
  <Relationship Id="rId106" Type="http://schemas.openxmlformats.org/officeDocument/2006/relationships/ctrlProp" Target="../ctrlProps/ctrlProp206.xml" />
  <Relationship Id="rId114" Type="http://schemas.openxmlformats.org/officeDocument/2006/relationships/ctrlProp" Target="../ctrlProps/ctrlProp214.xml" />
  <Relationship Id="rId10" Type="http://schemas.openxmlformats.org/officeDocument/2006/relationships/ctrlProp" Target="../ctrlProps/ctrlProp110.xml" />
  <Relationship Id="rId31" Type="http://schemas.openxmlformats.org/officeDocument/2006/relationships/ctrlProp" Target="../ctrlProps/ctrlProp131.xml" />
  <Relationship Id="rId44" Type="http://schemas.openxmlformats.org/officeDocument/2006/relationships/ctrlProp" Target="../ctrlProps/ctrlProp144.xml" />
  <Relationship Id="rId52" Type="http://schemas.openxmlformats.org/officeDocument/2006/relationships/ctrlProp" Target="../ctrlProps/ctrlProp152.xml" />
  <Relationship Id="rId60" Type="http://schemas.openxmlformats.org/officeDocument/2006/relationships/ctrlProp" Target="../ctrlProps/ctrlProp160.xml" />
  <Relationship Id="rId65" Type="http://schemas.openxmlformats.org/officeDocument/2006/relationships/ctrlProp" Target="../ctrlProps/ctrlProp165.xml" />
  <Relationship Id="rId73" Type="http://schemas.openxmlformats.org/officeDocument/2006/relationships/ctrlProp" Target="../ctrlProps/ctrlProp173.xml" />
  <Relationship Id="rId78" Type="http://schemas.openxmlformats.org/officeDocument/2006/relationships/ctrlProp" Target="../ctrlProps/ctrlProp178.xml" />
  <Relationship Id="rId81" Type="http://schemas.openxmlformats.org/officeDocument/2006/relationships/ctrlProp" Target="../ctrlProps/ctrlProp181.xml" />
  <Relationship Id="rId86" Type="http://schemas.openxmlformats.org/officeDocument/2006/relationships/ctrlProp" Target="../ctrlProps/ctrlProp186.xml" />
  <Relationship Id="rId94" Type="http://schemas.openxmlformats.org/officeDocument/2006/relationships/ctrlProp" Target="../ctrlProps/ctrlProp194.xml" />
  <Relationship Id="rId99" Type="http://schemas.openxmlformats.org/officeDocument/2006/relationships/ctrlProp" Target="../ctrlProps/ctrlProp199.xml" />
  <Relationship Id="rId101" Type="http://schemas.openxmlformats.org/officeDocument/2006/relationships/ctrlProp" Target="../ctrlProps/ctrlProp201.xml" />
  <Relationship Id="rId4" Type="http://schemas.openxmlformats.org/officeDocument/2006/relationships/ctrlProp" Target="../ctrlProps/ctrlProp104.xml" />
  <Relationship Id="rId9" Type="http://schemas.openxmlformats.org/officeDocument/2006/relationships/ctrlProp" Target="../ctrlProps/ctrlProp109.xml" />
  <Relationship Id="rId13" Type="http://schemas.openxmlformats.org/officeDocument/2006/relationships/ctrlProp" Target="../ctrlProps/ctrlProp113.xml" />
  <Relationship Id="rId18" Type="http://schemas.openxmlformats.org/officeDocument/2006/relationships/ctrlProp" Target="../ctrlProps/ctrlProp118.xml" />
  <Relationship Id="rId39" Type="http://schemas.openxmlformats.org/officeDocument/2006/relationships/ctrlProp" Target="../ctrlProps/ctrlProp139.xml" />
  <Relationship Id="rId109" Type="http://schemas.openxmlformats.org/officeDocument/2006/relationships/ctrlProp" Target="../ctrlProps/ctrlProp209.xml" />
  <Relationship Id="rId34" Type="http://schemas.openxmlformats.org/officeDocument/2006/relationships/ctrlProp" Target="../ctrlProps/ctrlProp134.xml" />
  <Relationship Id="rId50" Type="http://schemas.openxmlformats.org/officeDocument/2006/relationships/ctrlProp" Target="../ctrlProps/ctrlProp150.xml" />
  <Relationship Id="rId55" Type="http://schemas.openxmlformats.org/officeDocument/2006/relationships/ctrlProp" Target="../ctrlProps/ctrlProp155.xml" />
  <Relationship Id="rId76" Type="http://schemas.openxmlformats.org/officeDocument/2006/relationships/ctrlProp" Target="../ctrlProps/ctrlProp176.xml" />
  <Relationship Id="rId97" Type="http://schemas.openxmlformats.org/officeDocument/2006/relationships/ctrlProp" Target="../ctrlProps/ctrlProp197.xml" />
  <Relationship Id="rId104" Type="http://schemas.openxmlformats.org/officeDocument/2006/relationships/ctrlProp" Target="../ctrlProps/ctrlProp204.xml" />
  <Relationship Id="rId7" Type="http://schemas.openxmlformats.org/officeDocument/2006/relationships/ctrlProp" Target="../ctrlProps/ctrlProp107.xml" />
  <Relationship Id="rId71" Type="http://schemas.openxmlformats.org/officeDocument/2006/relationships/ctrlProp" Target="../ctrlProps/ctrlProp171.xml" />
  <Relationship Id="rId92" Type="http://schemas.openxmlformats.org/officeDocument/2006/relationships/ctrlProp" Target="../ctrlProps/ctrlProp192.xml" />
  <Relationship Id="rId2" Type="http://schemas.openxmlformats.org/officeDocument/2006/relationships/drawing" Target="../drawings/drawing3.xml" />
  <Relationship Id="rId29" Type="http://schemas.openxmlformats.org/officeDocument/2006/relationships/ctrlProp" Target="../ctrlProps/ctrlProp129.xml" />
</Relationships>
</file>

<file path=xl/worksheets/_rels/sheet4.xml.rels>&#65279;<?xml version="1.0" encoding="utf-8" standalone="yes"?>
<Relationships xmlns="http://schemas.openxmlformats.org/package/2006/relationships">
  <Relationship Id="rId13" Type="http://schemas.openxmlformats.org/officeDocument/2006/relationships/ctrlProp" Target="../ctrlProps/ctrlProp226.xml" />
  <Relationship Id="rId18" Type="http://schemas.openxmlformats.org/officeDocument/2006/relationships/ctrlProp" Target="../ctrlProps/ctrlProp231.xml" />
  <Relationship Id="rId26" Type="http://schemas.openxmlformats.org/officeDocument/2006/relationships/ctrlProp" Target="../ctrlProps/ctrlProp239.xml" />
  <Relationship Id="rId39" Type="http://schemas.openxmlformats.org/officeDocument/2006/relationships/ctrlProp" Target="../ctrlProps/ctrlProp252.xml" />
  <Relationship Id="rId21" Type="http://schemas.openxmlformats.org/officeDocument/2006/relationships/ctrlProp" Target="../ctrlProps/ctrlProp234.xml" />
  <Relationship Id="rId34" Type="http://schemas.openxmlformats.org/officeDocument/2006/relationships/ctrlProp" Target="../ctrlProps/ctrlProp247.xml" />
  <Relationship Id="rId42" Type="http://schemas.openxmlformats.org/officeDocument/2006/relationships/ctrlProp" Target="../ctrlProps/ctrlProp255.xml" />
  <Relationship Id="rId47" Type="http://schemas.openxmlformats.org/officeDocument/2006/relationships/ctrlProp" Target="../ctrlProps/ctrlProp260.xml" />
  <Relationship Id="rId50" Type="http://schemas.openxmlformats.org/officeDocument/2006/relationships/ctrlProp" Target="../ctrlProps/ctrlProp263.xml" />
  <Relationship Id="rId55" Type="http://schemas.openxmlformats.org/officeDocument/2006/relationships/ctrlProp" Target="../ctrlProps/ctrlProp268.xml" />
  <Relationship Id="rId63" Type="http://schemas.openxmlformats.org/officeDocument/2006/relationships/ctrlProp" Target="../ctrlProps/ctrlProp276.xml" />
  <Relationship Id="rId7" Type="http://schemas.openxmlformats.org/officeDocument/2006/relationships/ctrlProp" Target="../ctrlProps/ctrlProp220.xml" />
  <Relationship Id="rId2" Type="http://schemas.openxmlformats.org/officeDocument/2006/relationships/drawing" Target="../drawings/drawing4.xml" />
  <Relationship Id="rId16" Type="http://schemas.openxmlformats.org/officeDocument/2006/relationships/ctrlProp" Target="../ctrlProps/ctrlProp229.xml" />
  <Relationship Id="rId20" Type="http://schemas.openxmlformats.org/officeDocument/2006/relationships/ctrlProp" Target="../ctrlProps/ctrlProp233.xml" />
  <Relationship Id="rId29" Type="http://schemas.openxmlformats.org/officeDocument/2006/relationships/ctrlProp" Target="../ctrlProps/ctrlProp242.xml" />
  <Relationship Id="rId41" Type="http://schemas.openxmlformats.org/officeDocument/2006/relationships/ctrlProp" Target="../ctrlProps/ctrlProp254.xml" />
  <Relationship Id="rId54" Type="http://schemas.openxmlformats.org/officeDocument/2006/relationships/ctrlProp" Target="../ctrlProps/ctrlProp267.xml" />
  <Relationship Id="rId62" Type="http://schemas.openxmlformats.org/officeDocument/2006/relationships/ctrlProp" Target="../ctrlProps/ctrlProp275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ctrlProp" Target="../ctrlProps/ctrlProp219.xml" />
  <Relationship Id="rId11" Type="http://schemas.openxmlformats.org/officeDocument/2006/relationships/ctrlProp" Target="../ctrlProps/ctrlProp224.xml" />
  <Relationship Id="rId24" Type="http://schemas.openxmlformats.org/officeDocument/2006/relationships/ctrlProp" Target="../ctrlProps/ctrlProp237.xml" />
  <Relationship Id="rId32" Type="http://schemas.openxmlformats.org/officeDocument/2006/relationships/ctrlProp" Target="../ctrlProps/ctrlProp245.xml" />
  <Relationship Id="rId37" Type="http://schemas.openxmlformats.org/officeDocument/2006/relationships/ctrlProp" Target="../ctrlProps/ctrlProp250.xml" />
  <Relationship Id="rId40" Type="http://schemas.openxmlformats.org/officeDocument/2006/relationships/ctrlProp" Target="../ctrlProps/ctrlProp253.xml" />
  <Relationship Id="rId45" Type="http://schemas.openxmlformats.org/officeDocument/2006/relationships/ctrlProp" Target="../ctrlProps/ctrlProp258.xml" />
  <Relationship Id="rId53" Type="http://schemas.openxmlformats.org/officeDocument/2006/relationships/ctrlProp" Target="../ctrlProps/ctrlProp266.xml" />
  <Relationship Id="rId58" Type="http://schemas.openxmlformats.org/officeDocument/2006/relationships/ctrlProp" Target="../ctrlProps/ctrlProp271.xml" />
  <Relationship Id="rId5" Type="http://schemas.openxmlformats.org/officeDocument/2006/relationships/ctrlProp" Target="../ctrlProps/ctrlProp218.xml" />
  <Relationship Id="rId15" Type="http://schemas.openxmlformats.org/officeDocument/2006/relationships/ctrlProp" Target="../ctrlProps/ctrlProp228.xml" />
  <Relationship Id="rId23" Type="http://schemas.openxmlformats.org/officeDocument/2006/relationships/ctrlProp" Target="../ctrlProps/ctrlProp236.xml" />
  <Relationship Id="rId28" Type="http://schemas.openxmlformats.org/officeDocument/2006/relationships/ctrlProp" Target="../ctrlProps/ctrlProp241.xml" />
  <Relationship Id="rId36" Type="http://schemas.openxmlformats.org/officeDocument/2006/relationships/ctrlProp" Target="../ctrlProps/ctrlProp249.xml" />
  <Relationship Id="rId49" Type="http://schemas.openxmlformats.org/officeDocument/2006/relationships/ctrlProp" Target="../ctrlProps/ctrlProp262.xml" />
  <Relationship Id="rId57" Type="http://schemas.openxmlformats.org/officeDocument/2006/relationships/ctrlProp" Target="../ctrlProps/ctrlProp270.xml" />
  <Relationship Id="rId61" Type="http://schemas.openxmlformats.org/officeDocument/2006/relationships/ctrlProp" Target="../ctrlProps/ctrlProp274.xml" />
  <Relationship Id="rId10" Type="http://schemas.openxmlformats.org/officeDocument/2006/relationships/ctrlProp" Target="../ctrlProps/ctrlProp223.xml" />
  <Relationship Id="rId19" Type="http://schemas.openxmlformats.org/officeDocument/2006/relationships/ctrlProp" Target="../ctrlProps/ctrlProp232.xml" />
  <Relationship Id="rId31" Type="http://schemas.openxmlformats.org/officeDocument/2006/relationships/ctrlProp" Target="../ctrlProps/ctrlProp244.xml" />
  <Relationship Id="rId44" Type="http://schemas.openxmlformats.org/officeDocument/2006/relationships/ctrlProp" Target="../ctrlProps/ctrlProp257.xml" />
  <Relationship Id="rId52" Type="http://schemas.openxmlformats.org/officeDocument/2006/relationships/ctrlProp" Target="../ctrlProps/ctrlProp265.xml" />
  <Relationship Id="rId60" Type="http://schemas.openxmlformats.org/officeDocument/2006/relationships/ctrlProp" Target="../ctrlProps/ctrlProp273.xml" />
  <Relationship Id="rId4" Type="http://schemas.openxmlformats.org/officeDocument/2006/relationships/ctrlProp" Target="../ctrlProps/ctrlProp217.xml" />
  <Relationship Id="rId9" Type="http://schemas.openxmlformats.org/officeDocument/2006/relationships/ctrlProp" Target="../ctrlProps/ctrlProp222.xml" />
  <Relationship Id="rId14" Type="http://schemas.openxmlformats.org/officeDocument/2006/relationships/ctrlProp" Target="../ctrlProps/ctrlProp227.xml" />
  <Relationship Id="rId22" Type="http://schemas.openxmlformats.org/officeDocument/2006/relationships/ctrlProp" Target="../ctrlProps/ctrlProp235.xml" />
  <Relationship Id="rId27" Type="http://schemas.openxmlformats.org/officeDocument/2006/relationships/ctrlProp" Target="../ctrlProps/ctrlProp240.xml" />
  <Relationship Id="rId30" Type="http://schemas.openxmlformats.org/officeDocument/2006/relationships/ctrlProp" Target="../ctrlProps/ctrlProp243.xml" />
  <Relationship Id="rId35" Type="http://schemas.openxmlformats.org/officeDocument/2006/relationships/ctrlProp" Target="../ctrlProps/ctrlProp248.xml" />
  <Relationship Id="rId43" Type="http://schemas.openxmlformats.org/officeDocument/2006/relationships/ctrlProp" Target="../ctrlProps/ctrlProp256.xml" />
  <Relationship Id="rId48" Type="http://schemas.openxmlformats.org/officeDocument/2006/relationships/ctrlProp" Target="../ctrlProps/ctrlProp261.xml" />
  <Relationship Id="rId56" Type="http://schemas.openxmlformats.org/officeDocument/2006/relationships/ctrlProp" Target="../ctrlProps/ctrlProp269.xml" />
  <Relationship Id="rId64" Type="http://schemas.openxmlformats.org/officeDocument/2006/relationships/ctrlProp" Target="../ctrlProps/ctrlProp277.xml" />
  <Relationship Id="rId8" Type="http://schemas.openxmlformats.org/officeDocument/2006/relationships/ctrlProp" Target="../ctrlProps/ctrlProp221.xml" />
  <Relationship Id="rId51" Type="http://schemas.openxmlformats.org/officeDocument/2006/relationships/ctrlProp" Target="../ctrlProps/ctrlProp264.xml" />
  <Relationship Id="rId3" Type="http://schemas.openxmlformats.org/officeDocument/2006/relationships/vmlDrawing" Target="../drawings/vmlDrawing4.vml" />
  <Relationship Id="rId12" Type="http://schemas.openxmlformats.org/officeDocument/2006/relationships/ctrlProp" Target="../ctrlProps/ctrlProp225.xml" />
  <Relationship Id="rId17" Type="http://schemas.openxmlformats.org/officeDocument/2006/relationships/ctrlProp" Target="../ctrlProps/ctrlProp230.xml" />
  <Relationship Id="rId25" Type="http://schemas.openxmlformats.org/officeDocument/2006/relationships/ctrlProp" Target="../ctrlProps/ctrlProp238.xml" />
  <Relationship Id="rId33" Type="http://schemas.openxmlformats.org/officeDocument/2006/relationships/ctrlProp" Target="../ctrlProps/ctrlProp246.xml" />
  <Relationship Id="rId38" Type="http://schemas.openxmlformats.org/officeDocument/2006/relationships/ctrlProp" Target="../ctrlProps/ctrlProp251.xml" />
  <Relationship Id="rId46" Type="http://schemas.openxmlformats.org/officeDocument/2006/relationships/ctrlProp" Target="../ctrlProps/ctrlProp259.xml" />
  <Relationship Id="rId59" Type="http://schemas.openxmlformats.org/officeDocument/2006/relationships/ctrlProp" Target="../ctrlProps/ctrlProp272.xml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282.xml" />
  <Relationship Id="rId13" Type="http://schemas.openxmlformats.org/officeDocument/2006/relationships/ctrlProp" Target="../ctrlProps/ctrlProp287.xml" />
  <Relationship Id="rId18" Type="http://schemas.openxmlformats.org/officeDocument/2006/relationships/ctrlProp" Target="../ctrlProps/ctrlProp292.xml" />
  <Relationship Id="rId3" Type="http://schemas.openxmlformats.org/officeDocument/2006/relationships/vmlDrawing" Target="../drawings/vmlDrawing5.vml" />
  <Relationship Id="rId21" Type="http://schemas.openxmlformats.org/officeDocument/2006/relationships/ctrlProp" Target="../ctrlProps/ctrlProp295.xml" />
  <Relationship Id="rId7" Type="http://schemas.openxmlformats.org/officeDocument/2006/relationships/ctrlProp" Target="../ctrlProps/ctrlProp281.xml" />
  <Relationship Id="rId12" Type="http://schemas.openxmlformats.org/officeDocument/2006/relationships/ctrlProp" Target="../ctrlProps/ctrlProp286.xml" />
  <Relationship Id="rId17" Type="http://schemas.openxmlformats.org/officeDocument/2006/relationships/ctrlProp" Target="../ctrlProps/ctrlProp291.xml" />
  <Relationship Id="rId2" Type="http://schemas.openxmlformats.org/officeDocument/2006/relationships/drawing" Target="../drawings/drawing5.xml" />
  <Relationship Id="rId16" Type="http://schemas.openxmlformats.org/officeDocument/2006/relationships/ctrlProp" Target="../ctrlProps/ctrlProp290.xml" />
  <Relationship Id="rId20" Type="http://schemas.openxmlformats.org/officeDocument/2006/relationships/ctrlProp" Target="../ctrlProps/ctrlProp294.xml" />
  <Relationship Id="rId1" Type="http://schemas.openxmlformats.org/officeDocument/2006/relationships/printerSettings" Target="../printerSettings/printerSettings7.bin" />
  <Relationship Id="rId6" Type="http://schemas.openxmlformats.org/officeDocument/2006/relationships/ctrlProp" Target="../ctrlProps/ctrlProp280.xml" />
  <Relationship Id="rId11" Type="http://schemas.openxmlformats.org/officeDocument/2006/relationships/ctrlProp" Target="../ctrlProps/ctrlProp285.xml" />
  <Relationship Id="rId5" Type="http://schemas.openxmlformats.org/officeDocument/2006/relationships/ctrlProp" Target="../ctrlProps/ctrlProp279.xml" />
  <Relationship Id="rId15" Type="http://schemas.openxmlformats.org/officeDocument/2006/relationships/ctrlProp" Target="../ctrlProps/ctrlProp289.xml" />
  <Relationship Id="rId10" Type="http://schemas.openxmlformats.org/officeDocument/2006/relationships/ctrlProp" Target="../ctrlProps/ctrlProp284.xml" />
  <Relationship Id="rId19" Type="http://schemas.openxmlformats.org/officeDocument/2006/relationships/ctrlProp" Target="../ctrlProps/ctrlProp293.xml" />
  <Relationship Id="rId4" Type="http://schemas.openxmlformats.org/officeDocument/2006/relationships/ctrlProp" Target="../ctrlProps/ctrlProp278.xml" />
  <Relationship Id="rId9" Type="http://schemas.openxmlformats.org/officeDocument/2006/relationships/ctrlProp" Target="../ctrlProps/ctrlProp283.xml" />
  <Relationship Id="rId14" Type="http://schemas.openxmlformats.org/officeDocument/2006/relationships/ctrlProp" Target="../ctrlProps/ctrlProp288.xml" />
</Relationships>
</file>

<file path=xl/worksheets/_rels/sheet8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300.xml" />
  <Relationship Id="rId13" Type="http://schemas.openxmlformats.org/officeDocument/2006/relationships/ctrlProp" Target="../ctrlProps/ctrlProp305.xml" />
  <Relationship Id="rId3" Type="http://schemas.openxmlformats.org/officeDocument/2006/relationships/vmlDrawing" Target="../drawings/vmlDrawing6.vml" />
  <Relationship Id="rId7" Type="http://schemas.openxmlformats.org/officeDocument/2006/relationships/ctrlProp" Target="../ctrlProps/ctrlProp299.xml" />
  <Relationship Id="rId12" Type="http://schemas.openxmlformats.org/officeDocument/2006/relationships/ctrlProp" Target="../ctrlProps/ctrlProp304.x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8.bin" />
  <Relationship Id="rId6" Type="http://schemas.openxmlformats.org/officeDocument/2006/relationships/ctrlProp" Target="../ctrlProps/ctrlProp298.xml" />
  <Relationship Id="rId11" Type="http://schemas.openxmlformats.org/officeDocument/2006/relationships/ctrlProp" Target="../ctrlProps/ctrlProp303.xml" />
  <Relationship Id="rId5" Type="http://schemas.openxmlformats.org/officeDocument/2006/relationships/ctrlProp" Target="../ctrlProps/ctrlProp297.xml" />
  <Relationship Id="rId10" Type="http://schemas.openxmlformats.org/officeDocument/2006/relationships/ctrlProp" Target="../ctrlProps/ctrlProp302.xml" />
  <Relationship Id="rId4" Type="http://schemas.openxmlformats.org/officeDocument/2006/relationships/ctrlProp" Target="../ctrlProps/ctrlProp296.xml" />
  <Relationship Id="rId9" Type="http://schemas.openxmlformats.org/officeDocument/2006/relationships/ctrlProp" Target="../ctrlProps/ctrlProp301.xml" />
  <Relationship Id="rId14" Type="http://schemas.openxmlformats.org/officeDocument/2006/relationships/ctrlProp" Target="../ctrlProps/ctrlProp306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A1:BR68"/>
  <sheetViews>
    <sheetView view="pageBreakPreview" zoomScaleNormal="100" zoomScaleSheetLayoutView="100" workbookViewId="0">
      <selection activeCell="G2" sqref="G2:H2"/>
    </sheetView>
  </sheetViews>
  <sheetFormatPr defaultColWidth="2.625" defaultRowHeight="13.5"/>
  <cols>
    <col min="1" max="2" width="2.625" style="1" customWidth="1"/>
    <col min="3" max="4" width="2.25" style="1" customWidth="1"/>
    <col min="5" max="15" width="2.625" style="1" customWidth="1"/>
    <col min="16" max="19" width="3.375" style="1" customWidth="1"/>
    <col min="20" max="27" width="2.625" style="1" customWidth="1"/>
    <col min="28" max="29" width="2.375" style="1" customWidth="1"/>
    <col min="30" max="37" width="2.625" style="1"/>
    <col min="38" max="38" width="12.75" style="1" customWidth="1"/>
    <col min="39" max="46" width="2.625" style="1"/>
    <col min="47" max="47" width="11.5" style="1" customWidth="1"/>
    <col min="48" max="48" width="10.875" style="1" customWidth="1"/>
    <col min="49" max="49" width="9.875" style="1" customWidth="1"/>
    <col min="50" max="50" width="8.125" style="1" customWidth="1"/>
    <col min="51" max="51" width="9.375" style="1" customWidth="1"/>
    <col min="52" max="52" width="8.25" style="1" customWidth="1"/>
    <col min="53" max="53" width="10.125" style="1" customWidth="1"/>
    <col min="54" max="54" width="3" style="1" bestFit="1" customWidth="1"/>
    <col min="55" max="16384" width="2.625" style="1"/>
  </cols>
  <sheetData>
    <row r="1" spans="1:70" ht="21" customHeight="1" thickBot="1">
      <c r="A1" s="454" t="s">
        <v>491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4"/>
      <c r="AC1" s="454"/>
      <c r="AD1" s="454"/>
      <c r="AE1" s="454"/>
      <c r="AF1" s="454"/>
      <c r="AG1" s="454"/>
      <c r="AH1" s="454"/>
      <c r="AI1" s="454"/>
      <c r="AJ1" s="454"/>
      <c r="AK1" s="454"/>
      <c r="AL1" s="320">
        <f ca="1">TODAY()</f>
        <v>44246</v>
      </c>
      <c r="AM1" s="10"/>
      <c r="AN1" s="10"/>
      <c r="AO1" s="10"/>
      <c r="AU1" s="210" t="s">
        <v>480</v>
      </c>
    </row>
    <row r="2" spans="1:70" s="2" customFormat="1" ht="15.75" customHeight="1">
      <c r="A2" s="487" t="s">
        <v>492</v>
      </c>
      <c r="B2" s="488"/>
      <c r="C2" s="488"/>
      <c r="D2" s="489"/>
      <c r="E2" s="204" t="s">
        <v>878</v>
      </c>
      <c r="F2" s="205"/>
      <c r="G2" s="624"/>
      <c r="H2" s="624"/>
      <c r="I2" s="205" t="s">
        <v>34</v>
      </c>
      <c r="J2" s="625"/>
      <c r="K2" s="625"/>
      <c r="L2" s="205" t="s">
        <v>33</v>
      </c>
      <c r="M2" s="625"/>
      <c r="N2" s="625"/>
      <c r="O2" s="205" t="s">
        <v>37</v>
      </c>
      <c r="P2" s="205"/>
      <c r="Q2" s="552" t="s">
        <v>21</v>
      </c>
      <c r="R2" s="488"/>
      <c r="S2" s="488"/>
      <c r="T2" s="489"/>
      <c r="U2" s="355"/>
      <c r="V2" s="357" t="s">
        <v>894</v>
      </c>
      <c r="W2" s="356"/>
      <c r="X2" s="356"/>
      <c r="Y2" s="357" t="s">
        <v>895</v>
      </c>
      <c r="Z2" s="357"/>
      <c r="AA2" s="356"/>
      <c r="AB2" s="357" t="s">
        <v>896</v>
      </c>
      <c r="AC2" s="356"/>
      <c r="AD2" s="356"/>
      <c r="AE2" s="357" t="s">
        <v>897</v>
      </c>
      <c r="AF2" s="357"/>
      <c r="AG2" s="357"/>
      <c r="AH2" s="357"/>
      <c r="AI2" s="357"/>
      <c r="AJ2" s="357"/>
      <c r="AK2" s="358" t="s">
        <v>65</v>
      </c>
      <c r="AL2" s="281" t="str">
        <f>TEXT((S10&amp;T10)&amp;"/"&amp;W10&amp;"/"&amp;Z10,"yyyy/m/d")</f>
        <v>//</v>
      </c>
      <c r="AU2" s="210" t="s">
        <v>478</v>
      </c>
    </row>
    <row r="3" spans="1:70" s="2" customFormat="1" ht="15.75" customHeight="1" thickBot="1">
      <c r="A3" s="463" t="s">
        <v>14</v>
      </c>
      <c r="B3" s="417"/>
      <c r="C3" s="417"/>
      <c r="D3" s="418"/>
      <c r="E3" s="632"/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30"/>
      <c r="Q3" s="430" t="s">
        <v>495</v>
      </c>
      <c r="R3" s="431"/>
      <c r="S3" s="431"/>
      <c r="T3" s="448"/>
      <c r="U3" s="626"/>
      <c r="V3" s="627"/>
      <c r="W3" s="627"/>
      <c r="X3" s="627"/>
      <c r="Y3" s="627"/>
      <c r="Z3" s="627"/>
      <c r="AA3" s="627"/>
      <c r="AB3" s="627"/>
      <c r="AC3" s="627"/>
      <c r="AD3" s="627"/>
      <c r="AE3" s="627"/>
      <c r="AF3" s="627"/>
      <c r="AG3" s="627"/>
      <c r="AH3" s="627"/>
      <c r="AI3" s="627"/>
      <c r="AJ3" s="627"/>
      <c r="AK3" s="628"/>
      <c r="AU3" s="210" t="s">
        <v>479</v>
      </c>
      <c r="AW3" s="210" t="s">
        <v>728</v>
      </c>
      <c r="AX3" s="210">
        <v>1</v>
      </c>
      <c r="AY3" s="169"/>
    </row>
    <row r="4" spans="1:70" s="2" customFormat="1" ht="15.75" customHeight="1">
      <c r="A4" s="487" t="s">
        <v>493</v>
      </c>
      <c r="B4" s="488"/>
      <c r="C4" s="488"/>
      <c r="D4" s="489"/>
      <c r="E4" s="631" t="s">
        <v>878</v>
      </c>
      <c r="F4" s="625"/>
      <c r="G4" s="624"/>
      <c r="H4" s="624"/>
      <c r="I4" s="4" t="s">
        <v>34</v>
      </c>
      <c r="J4" s="625"/>
      <c r="K4" s="625"/>
      <c r="L4" s="4" t="s">
        <v>33</v>
      </c>
      <c r="M4" s="625"/>
      <c r="N4" s="625"/>
      <c r="O4" s="4" t="s">
        <v>37</v>
      </c>
      <c r="P4" s="4"/>
      <c r="Q4" s="552" t="s">
        <v>497</v>
      </c>
      <c r="R4" s="488"/>
      <c r="S4" s="488"/>
      <c r="T4" s="489"/>
      <c r="U4" s="553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5"/>
      <c r="AL4" s="8" t="str">
        <f>CONCATENATE(E4,G4,I4,J4,L4,M4,O4)</f>
        <v>令和年月日</v>
      </c>
      <c r="AM4" s="8"/>
      <c r="AN4" s="281"/>
      <c r="AU4" s="210" t="s">
        <v>875</v>
      </c>
      <c r="AW4" s="4"/>
      <c r="AX4" s="4"/>
    </row>
    <row r="5" spans="1:70" s="2" customFormat="1" ht="15.75" customHeight="1">
      <c r="A5" s="486" t="s">
        <v>494</v>
      </c>
      <c r="B5" s="395"/>
      <c r="C5" s="431"/>
      <c r="D5" s="448"/>
      <c r="E5" s="428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29"/>
      <c r="Q5" s="430" t="s">
        <v>495</v>
      </c>
      <c r="R5" s="431"/>
      <c r="S5" s="431"/>
      <c r="T5" s="448"/>
      <c r="U5" s="46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37"/>
      <c r="AH5" s="437"/>
      <c r="AI5" s="437"/>
      <c r="AJ5" s="437"/>
      <c r="AK5" s="439"/>
      <c r="AU5" s="210" t="s">
        <v>481</v>
      </c>
    </row>
    <row r="6" spans="1:70" s="2" customFormat="1" ht="15.75" customHeight="1">
      <c r="A6" s="472" t="s">
        <v>74</v>
      </c>
      <c r="B6" s="479" t="s">
        <v>489</v>
      </c>
      <c r="C6" s="385" t="s">
        <v>155</v>
      </c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471"/>
      <c r="T6" s="385" t="s">
        <v>156</v>
      </c>
      <c r="U6" s="386"/>
      <c r="V6" s="386"/>
      <c r="W6" s="469"/>
      <c r="X6" s="469"/>
      <c r="Y6" s="469"/>
      <c r="Z6" s="469"/>
      <c r="AA6" s="469"/>
      <c r="AB6" s="469"/>
      <c r="AC6" s="469"/>
      <c r="AD6" s="469"/>
      <c r="AE6" s="469"/>
      <c r="AF6" s="469"/>
      <c r="AG6" s="469"/>
      <c r="AH6" s="469"/>
      <c r="AI6" s="469"/>
      <c r="AJ6" s="469"/>
      <c r="AK6" s="470"/>
      <c r="AL6" s="195"/>
      <c r="AU6" s="210" t="s">
        <v>482</v>
      </c>
    </row>
    <row r="7" spans="1:70" s="2" customFormat="1" ht="15.75" customHeight="1">
      <c r="A7" s="473"/>
      <c r="B7" s="480"/>
      <c r="C7" s="408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10"/>
      <c r="T7" s="408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11"/>
      <c r="AU7" s="210" t="s">
        <v>483</v>
      </c>
    </row>
    <row r="8" spans="1:70" s="2" customFormat="1" ht="15.75" customHeight="1" thickBot="1">
      <c r="A8" s="473"/>
      <c r="B8" s="480"/>
      <c r="C8" s="408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10"/>
      <c r="T8" s="408"/>
      <c r="U8" s="412"/>
      <c r="V8" s="412"/>
      <c r="W8" s="412"/>
      <c r="X8" s="412"/>
      <c r="Y8" s="412"/>
      <c r="Z8" s="412"/>
      <c r="AA8" s="412"/>
      <c r="AB8" s="412"/>
      <c r="AC8" s="413"/>
      <c r="AD8" s="413"/>
      <c r="AE8" s="413"/>
      <c r="AF8" s="413"/>
      <c r="AG8" s="413"/>
      <c r="AH8" s="413"/>
      <c r="AI8" s="413"/>
      <c r="AJ8" s="413"/>
      <c r="AK8" s="414"/>
      <c r="AU8" s="210" t="s">
        <v>484</v>
      </c>
    </row>
    <row r="9" spans="1:70" s="2" customFormat="1" ht="15.75" customHeight="1">
      <c r="A9" s="424" t="s">
        <v>36</v>
      </c>
      <c r="B9" s="562" t="s">
        <v>922</v>
      </c>
      <c r="C9" s="563"/>
      <c r="D9" s="563"/>
      <c r="E9" s="563"/>
      <c r="F9" s="563"/>
      <c r="G9" s="563"/>
      <c r="H9" s="563"/>
      <c r="I9" s="563"/>
      <c r="J9" s="563"/>
      <c r="K9" s="563"/>
      <c r="L9" s="563"/>
      <c r="M9" s="563"/>
      <c r="N9" s="563"/>
      <c r="O9" s="563"/>
      <c r="P9" s="564"/>
      <c r="Q9" s="486" t="s">
        <v>0</v>
      </c>
      <c r="R9" s="396"/>
      <c r="S9" s="474" t="s">
        <v>1</v>
      </c>
      <c r="T9" s="475"/>
      <c r="U9" s="475"/>
      <c r="V9" s="475"/>
      <c r="W9" s="475"/>
      <c r="X9" s="475"/>
      <c r="Y9" s="475"/>
      <c r="Z9" s="475"/>
      <c r="AA9" s="475"/>
      <c r="AB9" s="476"/>
      <c r="AC9" s="416" t="s">
        <v>17</v>
      </c>
      <c r="AD9" s="417"/>
      <c r="AE9" s="418"/>
      <c r="AF9" s="416" t="s">
        <v>38</v>
      </c>
      <c r="AG9" s="417"/>
      <c r="AH9" s="417"/>
      <c r="AI9" s="417"/>
      <c r="AJ9" s="417"/>
      <c r="AK9" s="485"/>
      <c r="AU9" s="210" t="s">
        <v>485</v>
      </c>
    </row>
    <row r="10" spans="1:70" s="2" customFormat="1" ht="13.5" customHeight="1">
      <c r="A10" s="425"/>
      <c r="B10" s="546" ph="1"/>
      <c r="C10" s="547"/>
      <c r="D10" s="547"/>
      <c r="E10" s="547"/>
      <c r="F10" s="547"/>
      <c r="G10" s="547"/>
      <c r="H10" s="547"/>
      <c r="I10" s="547"/>
      <c r="J10" s="547"/>
      <c r="K10" s="547"/>
      <c r="L10" s="547"/>
      <c r="M10" s="547"/>
      <c r="N10" s="547"/>
      <c r="O10" s="547"/>
      <c r="P10" s="548"/>
      <c r="Q10" s="483" t="s">
        <v>186</v>
      </c>
      <c r="R10" s="484"/>
      <c r="S10" s="457"/>
      <c r="T10" s="560"/>
      <c r="U10" s="560"/>
      <c r="V10" s="606" t="s">
        <v>597</v>
      </c>
      <c r="W10" s="560"/>
      <c r="X10" s="560"/>
      <c r="Y10" s="606" t="s">
        <v>598</v>
      </c>
      <c r="Z10" s="560"/>
      <c r="AA10" s="560"/>
      <c r="AB10" s="575" t="s">
        <v>599</v>
      </c>
      <c r="AC10" s="542" t="e">
        <f ca="1">DATEDIF(AL2,$AL$1,"y")</f>
        <v>#VALUE!</v>
      </c>
      <c r="AD10" s="543"/>
      <c r="AE10" s="484" t="s">
        <v>16</v>
      </c>
      <c r="AF10" s="558" t="s">
        <v>183</v>
      </c>
      <c r="AG10" s="559"/>
      <c r="AH10" s="559"/>
      <c r="AI10" s="559" t="s">
        <v>181</v>
      </c>
      <c r="AJ10" s="559"/>
      <c r="AK10" s="565"/>
      <c r="AU10" s="210" t="s">
        <v>486</v>
      </c>
    </row>
    <row r="11" spans="1:70" s="2" customFormat="1" ht="13.5" customHeight="1" thickBot="1">
      <c r="A11" s="425"/>
      <c r="B11" s="549"/>
      <c r="C11" s="550"/>
      <c r="D11" s="550"/>
      <c r="E11" s="550"/>
      <c r="F11" s="550"/>
      <c r="G11" s="550"/>
      <c r="H11" s="550"/>
      <c r="I11" s="550"/>
      <c r="J11" s="550"/>
      <c r="K11" s="550"/>
      <c r="L11" s="550"/>
      <c r="M11" s="550"/>
      <c r="N11" s="550"/>
      <c r="O11" s="550"/>
      <c r="P11" s="551"/>
      <c r="Q11" s="561" t="s">
        <v>187</v>
      </c>
      <c r="R11" s="541"/>
      <c r="S11" s="458"/>
      <c r="T11" s="561"/>
      <c r="U11" s="561"/>
      <c r="V11" s="607"/>
      <c r="W11" s="561"/>
      <c r="X11" s="561"/>
      <c r="Y11" s="607"/>
      <c r="Z11" s="561"/>
      <c r="AA11" s="561"/>
      <c r="AB11" s="576"/>
      <c r="AC11" s="544"/>
      <c r="AD11" s="545"/>
      <c r="AE11" s="541"/>
      <c r="AF11" s="556" t="s">
        <v>184</v>
      </c>
      <c r="AG11" s="557"/>
      <c r="AH11" s="557"/>
      <c r="AI11" s="477" t="s">
        <v>182</v>
      </c>
      <c r="AJ11" s="477"/>
      <c r="AK11" s="478"/>
      <c r="AM11" s="9"/>
      <c r="AN11" s="9"/>
      <c r="AO11" s="9"/>
      <c r="AU11" s="210" t="s">
        <v>872</v>
      </c>
    </row>
    <row r="12" spans="1:70" s="2" customFormat="1" ht="15.75" customHeight="1">
      <c r="A12" s="426"/>
      <c r="B12" s="588" t="s">
        <v>50</v>
      </c>
      <c r="C12" s="588"/>
      <c r="D12" s="588"/>
      <c r="E12" s="588"/>
      <c r="F12" s="588"/>
      <c r="G12" s="588"/>
      <c r="H12" s="588"/>
      <c r="I12" s="588"/>
      <c r="J12" s="588"/>
      <c r="K12" s="588"/>
      <c r="L12" s="588"/>
      <c r="M12" s="588"/>
      <c r="N12" s="588"/>
      <c r="O12" s="588"/>
      <c r="P12" s="588"/>
      <c r="Q12" s="588"/>
      <c r="R12" s="588"/>
      <c r="S12" s="588"/>
      <c r="T12" s="589"/>
      <c r="U12" s="444" t="s">
        <v>51</v>
      </c>
      <c r="V12" s="395"/>
      <c r="W12" s="395"/>
      <c r="X12" s="395"/>
      <c r="Y12" s="395"/>
      <c r="Z12" s="395"/>
      <c r="AA12" s="395"/>
      <c r="AB12" s="395"/>
      <c r="AC12" s="396"/>
      <c r="AD12" s="430" t="s">
        <v>3</v>
      </c>
      <c r="AE12" s="431"/>
      <c r="AF12" s="431"/>
      <c r="AG12" s="431"/>
      <c r="AH12" s="431"/>
      <c r="AI12" s="431"/>
      <c r="AJ12" s="431"/>
      <c r="AK12" s="432"/>
      <c r="AU12" s="210" t="s">
        <v>873</v>
      </c>
    </row>
    <row r="13" spans="1:70" s="2" customFormat="1" ht="14.25" customHeight="1">
      <c r="A13" s="426"/>
      <c r="B13" s="386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661" t="s">
        <v>892</v>
      </c>
      <c r="T13" s="662"/>
      <c r="U13" s="621"/>
      <c r="V13" s="622"/>
      <c r="W13" s="622"/>
      <c r="X13" s="622"/>
      <c r="Y13" s="622"/>
      <c r="Z13" s="622"/>
      <c r="AA13" s="622"/>
      <c r="AB13" s="622"/>
      <c r="AC13" s="623"/>
      <c r="AD13" s="67"/>
      <c r="AE13" s="437" t="s">
        <v>355</v>
      </c>
      <c r="AF13" s="437"/>
      <c r="AG13" s="438" t="s">
        <v>354</v>
      </c>
      <c r="AH13" s="438"/>
      <c r="AI13" s="66"/>
      <c r="AJ13" s="437" t="s">
        <v>353</v>
      </c>
      <c r="AK13" s="439"/>
      <c r="AM13" s="9"/>
      <c r="AN13" s="9"/>
      <c r="AO13" s="9"/>
      <c r="AP13" s="9"/>
      <c r="AQ13" s="9"/>
      <c r="AR13" s="9"/>
      <c r="AS13" s="9"/>
      <c r="AT13" s="9"/>
      <c r="AU13" s="210" t="s">
        <v>487</v>
      </c>
    </row>
    <row r="14" spans="1:70" s="2" customFormat="1" ht="14.25" customHeight="1">
      <c r="A14" s="426"/>
      <c r="B14" s="557"/>
      <c r="C14" s="557"/>
      <c r="D14" s="557"/>
      <c r="E14" s="557"/>
      <c r="F14" s="557"/>
      <c r="G14" s="557"/>
      <c r="H14" s="557"/>
      <c r="I14" s="557"/>
      <c r="J14" s="557"/>
      <c r="K14" s="557"/>
      <c r="L14" s="557"/>
      <c r="M14" s="557"/>
      <c r="N14" s="557"/>
      <c r="O14" s="557"/>
      <c r="P14" s="557"/>
      <c r="Q14" s="557"/>
      <c r="R14" s="557"/>
      <c r="S14" s="663" t="s">
        <v>893</v>
      </c>
      <c r="T14" s="664"/>
      <c r="U14" s="610"/>
      <c r="V14" s="611"/>
      <c r="W14" s="611"/>
      <c r="X14" s="611"/>
      <c r="Y14" s="611"/>
      <c r="Z14" s="611"/>
      <c r="AA14" s="611"/>
      <c r="AB14" s="611"/>
      <c r="AC14" s="612"/>
      <c r="AD14" s="21" t="s">
        <v>185</v>
      </c>
      <c r="AE14" s="8"/>
      <c r="AF14" s="8"/>
      <c r="AG14" s="8"/>
      <c r="AH14" s="415"/>
      <c r="AI14" s="415"/>
      <c r="AJ14" s="415"/>
      <c r="AK14" s="15" t="s">
        <v>65</v>
      </c>
      <c r="AU14" s="211" t="s">
        <v>488</v>
      </c>
    </row>
    <row r="15" spans="1:70" s="2" customFormat="1" ht="15.75" customHeight="1">
      <c r="A15" s="426"/>
      <c r="B15" s="481" t="s">
        <v>2</v>
      </c>
      <c r="C15" s="590" t="s">
        <v>39</v>
      </c>
      <c r="D15" s="588"/>
      <c r="E15" s="588"/>
      <c r="F15" s="588"/>
      <c r="G15" s="589"/>
      <c r="H15" s="591"/>
      <c r="I15" s="592"/>
      <c r="J15" s="592"/>
      <c r="K15" s="592"/>
      <c r="L15" s="592"/>
      <c r="M15" s="592"/>
      <c r="N15" s="592"/>
      <c r="O15" s="592"/>
      <c r="P15" s="592"/>
      <c r="Q15" s="593"/>
      <c r="R15" s="416" t="s">
        <v>43</v>
      </c>
      <c r="S15" s="417"/>
      <c r="T15" s="418"/>
      <c r="U15" s="442"/>
      <c r="V15" s="407"/>
      <c r="W15" s="443"/>
      <c r="X15" s="416" t="s">
        <v>44</v>
      </c>
      <c r="Y15" s="417"/>
      <c r="Z15" s="417"/>
      <c r="AA15" s="417"/>
      <c r="AB15" s="418"/>
      <c r="AC15" s="539"/>
      <c r="AD15" s="541"/>
      <c r="AE15" s="416" t="s">
        <v>45</v>
      </c>
      <c r="AF15" s="417"/>
      <c r="AG15" s="417"/>
      <c r="AH15" s="417"/>
      <c r="AI15" s="418"/>
      <c r="AJ15" s="539"/>
      <c r="AK15" s="540"/>
      <c r="AL15" s="7"/>
      <c r="AU15" s="210" t="s">
        <v>874</v>
      </c>
    </row>
    <row r="16" spans="1:70" s="2" customFormat="1" ht="15.75" customHeight="1">
      <c r="A16" s="426"/>
      <c r="B16" s="481"/>
      <c r="C16" s="434" t="s">
        <v>40</v>
      </c>
      <c r="D16" s="435"/>
      <c r="E16" s="436"/>
      <c r="F16" s="428"/>
      <c r="G16" s="415"/>
      <c r="H16" s="415"/>
      <c r="I16" s="415"/>
      <c r="J16" s="415"/>
      <c r="K16" s="275"/>
      <c r="L16" s="275"/>
      <c r="M16" s="275"/>
      <c r="O16" s="275"/>
      <c r="P16" s="66"/>
      <c r="Q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97"/>
      <c r="AO16" s="9"/>
      <c r="AP16" s="9"/>
      <c r="AQ16" s="9"/>
      <c r="AR16" s="9"/>
      <c r="AS16" s="9"/>
      <c r="AT16" s="9"/>
      <c r="AU16" s="211" t="s">
        <v>601</v>
      </c>
      <c r="AV16" s="211" t="s">
        <v>602</v>
      </c>
      <c r="AW16" s="211" t="s">
        <v>603</v>
      </c>
      <c r="AX16" s="211" t="s">
        <v>604</v>
      </c>
      <c r="AY16" s="211" t="s">
        <v>606</v>
      </c>
      <c r="AZ16" s="211" t="s">
        <v>605</v>
      </c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53" s="2" customFormat="1" ht="15.75" customHeight="1">
      <c r="A17" s="426"/>
      <c r="B17" s="482"/>
      <c r="C17" s="474" t="s">
        <v>41</v>
      </c>
      <c r="D17" s="475"/>
      <c r="E17" s="475"/>
      <c r="F17" s="475"/>
      <c r="G17" s="476"/>
      <c r="H17" s="5" t="s">
        <v>878</v>
      </c>
      <c r="I17" s="8"/>
      <c r="J17" s="415"/>
      <c r="K17" s="415"/>
      <c r="L17" s="8" t="s">
        <v>34</v>
      </c>
      <c r="M17" s="415"/>
      <c r="N17" s="415"/>
      <c r="O17" s="8" t="s">
        <v>33</v>
      </c>
      <c r="P17" s="415"/>
      <c r="Q17" s="415"/>
      <c r="R17" s="8" t="s">
        <v>37</v>
      </c>
      <c r="S17" s="8" t="s">
        <v>42</v>
      </c>
      <c r="T17" s="8" t="s">
        <v>878</v>
      </c>
      <c r="U17" s="201"/>
      <c r="V17" s="415"/>
      <c r="W17" s="415"/>
      <c r="X17" s="8" t="s">
        <v>34</v>
      </c>
      <c r="Y17" s="415"/>
      <c r="Z17" s="415"/>
      <c r="AA17" s="8" t="s">
        <v>33</v>
      </c>
      <c r="AB17" s="415"/>
      <c r="AC17" s="415"/>
      <c r="AD17" s="8" t="s">
        <v>37</v>
      </c>
      <c r="AE17" s="434" t="s">
        <v>358</v>
      </c>
      <c r="AF17" s="435"/>
      <c r="AG17" s="435"/>
      <c r="AH17" s="435"/>
      <c r="AI17" s="436"/>
      <c r="AJ17" s="66"/>
      <c r="AK17" s="97" t="s">
        <v>359</v>
      </c>
      <c r="AS17" s="22"/>
      <c r="AU17" s="280">
        <v>1</v>
      </c>
      <c r="AV17" s="280">
        <v>2</v>
      </c>
      <c r="AW17" s="210">
        <v>3</v>
      </c>
      <c r="AX17" s="210">
        <v>4</v>
      </c>
      <c r="AY17" s="210">
        <v>5</v>
      </c>
      <c r="AZ17" s="210">
        <v>6</v>
      </c>
    </row>
    <row r="18" spans="1:53" s="2" customFormat="1" ht="15.75" customHeight="1" thickBot="1">
      <c r="A18" s="426"/>
      <c r="B18" s="395" t="s">
        <v>553</v>
      </c>
      <c r="C18" s="395"/>
      <c r="D18" s="395"/>
      <c r="E18" s="395"/>
      <c r="F18" s="395"/>
      <c r="G18" s="396"/>
      <c r="H18" s="428"/>
      <c r="I18" s="415"/>
      <c r="J18" s="415"/>
      <c r="K18" s="415"/>
      <c r="L18" s="415"/>
      <c r="M18" s="415"/>
      <c r="N18" s="415"/>
      <c r="O18" s="429"/>
      <c r="P18" s="444" t="s">
        <v>4</v>
      </c>
      <c r="Q18" s="395"/>
      <c r="R18" s="395"/>
      <c r="S18" s="396"/>
      <c r="T18" s="428"/>
      <c r="U18" s="415"/>
      <c r="V18" s="415"/>
      <c r="W18" s="415"/>
      <c r="X18" s="415"/>
      <c r="Y18" s="415"/>
      <c r="Z18" s="429"/>
      <c r="AA18" s="444" t="s">
        <v>102</v>
      </c>
      <c r="AB18" s="395"/>
      <c r="AC18" s="395"/>
      <c r="AD18" s="395"/>
      <c r="AE18" s="396"/>
      <c r="AF18" s="445"/>
      <c r="AG18" s="446"/>
      <c r="AH18" s="446"/>
      <c r="AI18" s="446"/>
      <c r="AJ18" s="446"/>
      <c r="AK18" s="447"/>
      <c r="AN18" s="9"/>
      <c r="AO18" s="9"/>
      <c r="AP18" s="9"/>
      <c r="AT18" s="2" t="s">
        <v>456</v>
      </c>
      <c r="AU18" s="280" t="b">
        <v>0</v>
      </c>
      <c r="AV18" s="280" t="b">
        <v>0</v>
      </c>
      <c r="AW18" s="210" t="b">
        <v>0</v>
      </c>
      <c r="AX18" s="210" t="b">
        <v>0</v>
      </c>
      <c r="AY18" s="210" t="b">
        <v>0</v>
      </c>
      <c r="AZ18" s="210" t="b">
        <v>1</v>
      </c>
    </row>
    <row r="19" spans="1:53" s="2" customFormat="1" ht="15.75" customHeight="1" thickBot="1">
      <c r="A19" s="426"/>
      <c r="B19" s="415" t="s">
        <v>18</v>
      </c>
      <c r="C19" s="415"/>
      <c r="D19" s="415"/>
      <c r="E19" s="415"/>
      <c r="F19" s="415"/>
      <c r="G19" s="429"/>
      <c r="H19" s="21" t="s">
        <v>188</v>
      </c>
      <c r="I19" s="8"/>
      <c r="J19" s="8"/>
      <c r="K19" s="433"/>
      <c r="L19" s="433"/>
      <c r="M19" s="433"/>
      <c r="N19" s="433"/>
      <c r="O19" s="433"/>
      <c r="P19" s="8" t="s">
        <v>65</v>
      </c>
      <c r="Q19" s="8" t="s">
        <v>189</v>
      </c>
      <c r="R19" s="8"/>
      <c r="S19" s="8"/>
      <c r="T19" s="8"/>
      <c r="U19" s="433"/>
      <c r="V19" s="433"/>
      <c r="W19" s="433"/>
      <c r="X19" s="433"/>
      <c r="Y19" s="433"/>
      <c r="Z19" s="8" t="s">
        <v>65</v>
      </c>
      <c r="AA19" s="419" t="s">
        <v>190</v>
      </c>
      <c r="AB19" s="419"/>
      <c r="AC19" s="419"/>
      <c r="AD19" s="419"/>
      <c r="AE19" s="420"/>
      <c r="AF19" s="428" t="s">
        <v>600</v>
      </c>
      <c r="AG19" s="415"/>
      <c r="AH19" s="415"/>
      <c r="AI19" s="429"/>
      <c r="AJ19" s="647" t="s">
        <v>334</v>
      </c>
      <c r="AK19" s="648"/>
      <c r="AU19" s="280" t="str">
        <f>IF(AU18=TRUE,1,"")</f>
        <v/>
      </c>
      <c r="AV19" s="280" t="str">
        <f>IF(AV18=TRUE,1,"")</f>
        <v/>
      </c>
      <c r="AW19" s="280" t="str">
        <f t="shared" ref="AW19:AY19" si="0">IF(AW18=TRUE,1,"")</f>
        <v/>
      </c>
      <c r="AX19" s="280" t="str">
        <f t="shared" si="0"/>
        <v/>
      </c>
      <c r="AY19" s="280" t="str">
        <f t="shared" si="0"/>
        <v/>
      </c>
      <c r="AZ19" s="271">
        <f>IF(AJ19="有",1,"")</f>
        <v>1</v>
      </c>
      <c r="BA19" s="294">
        <f>SUM(AU19:AZ19)</f>
        <v>1</v>
      </c>
    </row>
    <row r="20" spans="1:53" s="2" customFormat="1" ht="15.75" customHeight="1" thickBot="1">
      <c r="A20" s="426"/>
      <c r="B20" s="613" t="s">
        <v>490</v>
      </c>
      <c r="C20" s="4" t="s">
        <v>501</v>
      </c>
      <c r="D20" s="4"/>
      <c r="E20" s="4"/>
      <c r="F20" s="4"/>
      <c r="G20" s="4"/>
      <c r="H20" s="4"/>
      <c r="I20" s="4"/>
      <c r="J20" s="4"/>
      <c r="K20" s="4"/>
      <c r="L20" s="459" t="s">
        <v>47</v>
      </c>
      <c r="M20" s="18" t="s">
        <v>49</v>
      </c>
      <c r="N20" s="430" t="s">
        <v>10</v>
      </c>
      <c r="O20" s="448"/>
      <c r="P20" s="649" t="s">
        <v>48</v>
      </c>
      <c r="Q20" s="650"/>
      <c r="R20" s="650"/>
      <c r="S20" s="650"/>
      <c r="T20" s="649" t="s">
        <v>548</v>
      </c>
      <c r="U20" s="651"/>
      <c r="V20" s="430" t="s">
        <v>9</v>
      </c>
      <c r="W20" s="431"/>
      <c r="X20" s="431"/>
      <c r="Y20" s="431"/>
      <c r="Z20" s="431"/>
      <c r="AA20" s="431"/>
      <c r="AB20" s="431"/>
      <c r="AC20" s="431"/>
      <c r="AD20" s="448"/>
      <c r="AE20" s="430" t="s">
        <v>47</v>
      </c>
      <c r="AF20" s="431"/>
      <c r="AG20" s="431"/>
      <c r="AH20" s="431"/>
      <c r="AI20" s="431"/>
      <c r="AJ20" s="431"/>
      <c r="AK20" s="432"/>
      <c r="AL20" s="49"/>
    </row>
    <row r="21" spans="1:53" s="2" customFormat="1" ht="15.75" customHeight="1" thickBot="1">
      <c r="A21" s="426"/>
      <c r="B21" s="614"/>
      <c r="L21" s="460"/>
      <c r="M21" s="20" t="s">
        <v>5</v>
      </c>
      <c r="N21" s="455"/>
      <c r="O21" s="456"/>
      <c r="P21" s="310"/>
      <c r="Q21" s="633"/>
      <c r="R21" s="633"/>
      <c r="S21" s="634"/>
      <c r="T21" s="455"/>
      <c r="U21" s="456"/>
      <c r="V21" s="464"/>
      <c r="W21" s="465"/>
      <c r="X21" s="465"/>
      <c r="Y21" s="465"/>
      <c r="Z21" s="465"/>
      <c r="AA21" s="465"/>
      <c r="AB21" s="465"/>
      <c r="AC21" s="465"/>
      <c r="AD21" s="466"/>
      <c r="AE21" s="449"/>
      <c r="AF21" s="450"/>
      <c r="AG21" s="450"/>
      <c r="AH21" s="450"/>
      <c r="AI21" s="450"/>
      <c r="AJ21" s="450"/>
      <c r="AK21" s="451"/>
      <c r="AU21" s="383" t="s">
        <v>924</v>
      </c>
      <c r="AV21" s="383" t="s">
        <v>925</v>
      </c>
      <c r="AW21" s="383" t="s">
        <v>926</v>
      </c>
      <c r="AX21" s="383" t="s">
        <v>927</v>
      </c>
      <c r="AY21" s="383" t="s">
        <v>929</v>
      </c>
      <c r="AZ21" s="383" t="s">
        <v>928</v>
      </c>
    </row>
    <row r="22" spans="1:53" s="2" customFormat="1" ht="15.75" customHeight="1">
      <c r="A22" s="426"/>
      <c r="B22" s="614"/>
      <c r="L22" s="461"/>
      <c r="M22" s="19" t="s">
        <v>6</v>
      </c>
      <c r="N22" s="442"/>
      <c r="O22" s="443"/>
      <c r="P22" s="616"/>
      <c r="Q22" s="617"/>
      <c r="R22" s="617"/>
      <c r="S22" s="617"/>
      <c r="T22" s="659"/>
      <c r="U22" s="660"/>
      <c r="V22" s="520"/>
      <c r="W22" s="521"/>
      <c r="X22" s="521"/>
      <c r="Y22" s="521"/>
      <c r="Z22" s="521"/>
      <c r="AA22" s="521"/>
      <c r="AB22" s="521"/>
      <c r="AC22" s="521"/>
      <c r="AD22" s="522"/>
      <c r="AE22" s="656"/>
      <c r="AF22" s="657"/>
      <c r="AG22" s="657"/>
      <c r="AH22" s="657"/>
      <c r="AI22" s="657"/>
      <c r="AJ22" s="657"/>
      <c r="AK22" s="658"/>
      <c r="AU22" s="280">
        <v>1</v>
      </c>
      <c r="AV22" s="280">
        <v>2</v>
      </c>
      <c r="AW22" s="280">
        <v>3</v>
      </c>
      <c r="AX22" s="280">
        <v>4</v>
      </c>
      <c r="AY22" s="280">
        <v>5</v>
      </c>
      <c r="AZ22" s="280">
        <v>6</v>
      </c>
    </row>
    <row r="23" spans="1:53" s="2" customFormat="1" ht="15.75" customHeight="1" thickBot="1">
      <c r="A23" s="426"/>
      <c r="B23" s="614"/>
      <c r="L23" s="461"/>
      <c r="M23" s="16" t="s">
        <v>7</v>
      </c>
      <c r="N23" s="452"/>
      <c r="O23" s="453"/>
      <c r="P23" s="467" t="s">
        <v>373</v>
      </c>
      <c r="Q23" s="437"/>
      <c r="R23" s="437"/>
      <c r="S23" s="468"/>
      <c r="T23" s="452"/>
      <c r="U23" s="453"/>
      <c r="V23" s="467"/>
      <c r="W23" s="437"/>
      <c r="X23" s="437"/>
      <c r="Y23" s="437"/>
      <c r="Z23" s="437"/>
      <c r="AA23" s="437"/>
      <c r="AB23" s="437"/>
      <c r="AC23" s="437"/>
      <c r="AD23" s="468"/>
      <c r="AE23" s="452"/>
      <c r="AF23" s="433"/>
      <c r="AG23" s="433"/>
      <c r="AH23" s="433"/>
      <c r="AI23" s="433"/>
      <c r="AJ23" s="433"/>
      <c r="AK23" s="493"/>
      <c r="AT23" s="2" t="s">
        <v>466</v>
      </c>
      <c r="AU23" s="280" t="b">
        <v>0</v>
      </c>
      <c r="AV23" s="280" t="b">
        <v>0</v>
      </c>
      <c r="AW23" s="210" t="b">
        <v>0</v>
      </c>
      <c r="AX23" s="210" t="b">
        <v>0</v>
      </c>
      <c r="AY23" s="210" t="b">
        <v>1</v>
      </c>
      <c r="AZ23" s="210" t="b">
        <v>0</v>
      </c>
    </row>
    <row r="24" spans="1:53" s="2" customFormat="1" ht="15" customHeight="1" thickBot="1">
      <c r="A24" s="426"/>
      <c r="B24" s="614"/>
      <c r="J24" s="321"/>
      <c r="L24" s="462"/>
      <c r="M24" s="16" t="s">
        <v>8</v>
      </c>
      <c r="N24" s="452"/>
      <c r="O24" s="453"/>
      <c r="P24" s="520" t="s">
        <v>373</v>
      </c>
      <c r="Q24" s="521"/>
      <c r="R24" s="521"/>
      <c r="S24" s="521"/>
      <c r="T24" s="452"/>
      <c r="U24" s="453"/>
      <c r="V24" s="467"/>
      <c r="W24" s="437"/>
      <c r="X24" s="437"/>
      <c r="Y24" s="437"/>
      <c r="Z24" s="437"/>
      <c r="AA24" s="437"/>
      <c r="AB24" s="437"/>
      <c r="AC24" s="437"/>
      <c r="AD24" s="468"/>
      <c r="AE24" s="452"/>
      <c r="AF24" s="433"/>
      <c r="AG24" s="433"/>
      <c r="AH24" s="433"/>
      <c r="AI24" s="433"/>
      <c r="AJ24" s="433"/>
      <c r="AK24" s="493"/>
      <c r="AU24" s="280" t="str">
        <f>IF(AU23=TRUE,1,"")</f>
        <v/>
      </c>
      <c r="AV24" s="280" t="str">
        <f>IF(AV23=TRUE,1,"")</f>
        <v/>
      </c>
      <c r="AW24" s="280" t="str">
        <f t="shared" ref="AW24" si="1">IF(AW23=TRUE,1,"")</f>
        <v/>
      </c>
      <c r="AX24" s="280" t="str">
        <f t="shared" ref="AX24" si="2">IF(AX23=TRUE,1,"")</f>
        <v/>
      </c>
      <c r="AY24" s="280">
        <f t="shared" ref="AY24:AZ24" si="3">IF(AY23=TRUE,1,"")</f>
        <v>1</v>
      </c>
      <c r="AZ24" s="271" t="str">
        <f t="shared" si="3"/>
        <v/>
      </c>
      <c r="BA24" s="294">
        <f>SUM(AU24:AZ24)</f>
        <v>1</v>
      </c>
    </row>
    <row r="25" spans="1:53" s="2" customFormat="1" ht="15.75" customHeight="1">
      <c r="A25" s="426"/>
      <c r="B25" s="614"/>
      <c r="L25" s="3" t="s">
        <v>496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67"/>
      <c r="AJ25" s="444" t="s">
        <v>11</v>
      </c>
      <c r="AK25" s="496"/>
      <c r="AU25" s="2" t="str">
        <f t="shared" ref="AU25" si="4">IF(AJ29="○",1,"")</f>
        <v/>
      </c>
      <c r="AW25" s="7"/>
    </row>
    <row r="26" spans="1:53" s="2" customFormat="1" ht="15.75" customHeight="1">
      <c r="A26" s="426"/>
      <c r="B26" s="614"/>
      <c r="L26" s="538"/>
      <c r="M26" s="536"/>
      <c r="N26" s="536"/>
      <c r="O26" s="536"/>
      <c r="P26" s="536"/>
      <c r="Q26" s="536"/>
      <c r="R26" s="536"/>
      <c r="S26" s="536"/>
      <c r="T26" s="536"/>
      <c r="U26" s="536"/>
      <c r="V26" s="536"/>
      <c r="W26" s="536"/>
      <c r="X26" s="536"/>
      <c r="Y26" s="536"/>
      <c r="Z26" s="536"/>
      <c r="AA26" s="536"/>
      <c r="AB26" s="536"/>
      <c r="AC26" s="536"/>
      <c r="AD26" s="536"/>
      <c r="AE26" s="536"/>
      <c r="AF26" s="536"/>
      <c r="AG26" s="536"/>
      <c r="AH26" s="536"/>
      <c r="AI26" s="537"/>
      <c r="AJ26" s="652" t="s">
        <v>329</v>
      </c>
      <c r="AK26" s="653"/>
      <c r="AU26" s="2">
        <f>AC15</f>
        <v>0</v>
      </c>
      <c r="AV26" s="2" t="e">
        <f>MATCH(AU26,$AW$27:$AW$35)</f>
        <v>#N/A</v>
      </c>
    </row>
    <row r="27" spans="1:53" s="2" customFormat="1" ht="15.75" customHeight="1">
      <c r="A27" s="426"/>
      <c r="B27" s="614"/>
      <c r="L27" s="635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636"/>
      <c r="AB27" s="636"/>
      <c r="AC27" s="636"/>
      <c r="AD27" s="636"/>
      <c r="AE27" s="636"/>
      <c r="AF27" s="636"/>
      <c r="AG27" s="636"/>
      <c r="AH27" s="636"/>
      <c r="AI27" s="637"/>
      <c r="AJ27" s="654" t="s">
        <v>722</v>
      </c>
      <c r="AK27" s="655"/>
      <c r="AW27" s="210" t="s">
        <v>465</v>
      </c>
    </row>
    <row r="28" spans="1:53" s="2" customFormat="1" ht="15.75" customHeight="1">
      <c r="A28" s="426"/>
      <c r="B28" s="615"/>
      <c r="L28" s="638"/>
      <c r="M28" s="639"/>
      <c r="N28" s="639"/>
      <c r="O28" s="639"/>
      <c r="P28" s="639"/>
      <c r="Q28" s="639"/>
      <c r="R28" s="639"/>
      <c r="S28" s="639"/>
      <c r="T28" s="639"/>
      <c r="U28" s="639"/>
      <c r="V28" s="639"/>
      <c r="W28" s="639"/>
      <c r="X28" s="639"/>
      <c r="Y28" s="639"/>
      <c r="Z28" s="639"/>
      <c r="AA28" s="639"/>
      <c r="AB28" s="639"/>
      <c r="AC28" s="639"/>
      <c r="AD28" s="639"/>
      <c r="AE28" s="639"/>
      <c r="AF28" s="639"/>
      <c r="AG28" s="639"/>
      <c r="AH28" s="639"/>
      <c r="AI28" s="640"/>
      <c r="AJ28" s="507"/>
      <c r="AK28" s="508"/>
      <c r="AW28" s="210" t="s">
        <v>463</v>
      </c>
    </row>
    <row r="29" spans="1:53" s="2" customFormat="1" ht="15.75" customHeight="1">
      <c r="A29" s="426"/>
      <c r="B29" s="570" t="s">
        <v>549</v>
      </c>
      <c r="C29" s="497"/>
      <c r="D29" s="498"/>
      <c r="E29" s="498"/>
      <c r="F29" s="498"/>
      <c r="G29" s="498"/>
      <c r="H29" s="498"/>
      <c r="I29" s="498"/>
      <c r="J29" s="498"/>
      <c r="K29" s="498"/>
      <c r="L29" s="498"/>
      <c r="M29" s="498"/>
      <c r="N29" s="498"/>
      <c r="O29" s="498"/>
      <c r="P29" s="498"/>
      <c r="Q29" s="498"/>
      <c r="R29" s="498"/>
      <c r="S29" s="498"/>
      <c r="T29" s="498"/>
      <c r="U29" s="498"/>
      <c r="V29" s="498"/>
      <c r="W29" s="499"/>
      <c r="X29" s="494" t="s">
        <v>20</v>
      </c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14"/>
      <c r="AW29" s="210" t="s">
        <v>464</v>
      </c>
    </row>
    <row r="30" spans="1:53" s="2" customFormat="1" ht="15.75" customHeight="1">
      <c r="A30" s="426"/>
      <c r="B30" s="567"/>
      <c r="C30" s="500"/>
      <c r="D30" s="501"/>
      <c r="E30" s="501"/>
      <c r="F30" s="501"/>
      <c r="G30" s="501"/>
      <c r="H30" s="501"/>
      <c r="I30" s="501"/>
      <c r="J30" s="501"/>
      <c r="K30" s="501"/>
      <c r="L30" s="501"/>
      <c r="M30" s="501"/>
      <c r="N30" s="501"/>
      <c r="O30" s="501"/>
      <c r="P30" s="501"/>
      <c r="Q30" s="501"/>
      <c r="R30" s="501"/>
      <c r="S30" s="501"/>
      <c r="T30" s="501"/>
      <c r="U30" s="501"/>
      <c r="V30" s="501"/>
      <c r="W30" s="502"/>
      <c r="X30" s="495"/>
      <c r="AK30" s="13"/>
      <c r="AW30" s="210" t="s">
        <v>457</v>
      </c>
    </row>
    <row r="31" spans="1:53" s="2" customFormat="1" ht="15.75" customHeight="1">
      <c r="A31" s="426"/>
      <c r="B31" s="567"/>
      <c r="C31" s="500"/>
      <c r="D31" s="501"/>
      <c r="E31" s="501"/>
      <c r="F31" s="501"/>
      <c r="G31" s="501"/>
      <c r="H31" s="501"/>
      <c r="I31" s="501"/>
      <c r="J31" s="501"/>
      <c r="K31" s="501"/>
      <c r="L31" s="501"/>
      <c r="M31" s="501"/>
      <c r="N31" s="501"/>
      <c r="O31" s="501"/>
      <c r="P31" s="501"/>
      <c r="Q31" s="501"/>
      <c r="R31" s="501"/>
      <c r="S31" s="501"/>
      <c r="T31" s="501"/>
      <c r="U31" s="501"/>
      <c r="V31" s="501"/>
      <c r="W31" s="502"/>
      <c r="X31" s="495"/>
      <c r="AK31" s="13"/>
      <c r="AW31" s="210" t="s">
        <v>458</v>
      </c>
    </row>
    <row r="32" spans="1:53" s="2" customFormat="1" ht="15.75" customHeight="1">
      <c r="A32" s="426"/>
      <c r="B32" s="567"/>
      <c r="C32" s="500"/>
      <c r="D32" s="501"/>
      <c r="E32" s="501"/>
      <c r="F32" s="501"/>
      <c r="G32" s="501"/>
      <c r="H32" s="501"/>
      <c r="I32" s="501"/>
      <c r="J32" s="501"/>
      <c r="K32" s="501"/>
      <c r="L32" s="501"/>
      <c r="M32" s="501"/>
      <c r="N32" s="501"/>
      <c r="O32" s="501"/>
      <c r="P32" s="501"/>
      <c r="Q32" s="501"/>
      <c r="R32" s="501"/>
      <c r="S32" s="501"/>
      <c r="T32" s="501"/>
      <c r="U32" s="501"/>
      <c r="V32" s="501"/>
      <c r="W32" s="502"/>
      <c r="X32" s="495"/>
      <c r="AK32" s="13"/>
      <c r="AW32" s="210" t="s">
        <v>459</v>
      </c>
    </row>
    <row r="33" spans="1:61" s="2" customFormat="1" ht="15.75" customHeight="1">
      <c r="A33" s="426"/>
      <c r="B33" s="567"/>
      <c r="C33" s="503"/>
      <c r="D33" s="504"/>
      <c r="E33" s="504"/>
      <c r="F33" s="504"/>
      <c r="G33" s="504"/>
      <c r="H33" s="504"/>
      <c r="I33" s="504"/>
      <c r="J33" s="504"/>
      <c r="K33" s="504"/>
      <c r="L33" s="504"/>
      <c r="M33" s="504"/>
      <c r="N33" s="504"/>
      <c r="O33" s="504"/>
      <c r="P33" s="504"/>
      <c r="Q33" s="504"/>
      <c r="R33" s="504"/>
      <c r="S33" s="504"/>
      <c r="T33" s="504"/>
      <c r="U33" s="504"/>
      <c r="V33" s="504"/>
      <c r="W33" s="505"/>
      <c r="X33" s="495"/>
      <c r="AK33" s="13"/>
      <c r="AW33" s="210" t="s">
        <v>460</v>
      </c>
    </row>
    <row r="34" spans="1:61" s="2" customFormat="1" ht="15.75" customHeight="1">
      <c r="A34" s="426"/>
      <c r="B34" s="566" t="s">
        <v>550</v>
      </c>
      <c r="C34" s="500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2"/>
      <c r="X34" s="495"/>
      <c r="AK34" s="13"/>
      <c r="AW34" s="210" t="s">
        <v>461</v>
      </c>
    </row>
    <row r="35" spans="1:61" s="2" customFormat="1" ht="15.75" customHeight="1">
      <c r="A35" s="426"/>
      <c r="B35" s="567"/>
      <c r="C35" s="500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2"/>
      <c r="X35" s="495"/>
      <c r="AK35" s="13"/>
      <c r="AP35" s="40"/>
      <c r="AQ35" s="40"/>
      <c r="AR35" s="40"/>
      <c r="AS35" s="40"/>
      <c r="AT35" s="40"/>
      <c r="AU35" s="40"/>
      <c r="AW35" s="210" t="s">
        <v>462</v>
      </c>
      <c r="AX35" s="40"/>
      <c r="AY35" s="40"/>
      <c r="AZ35" s="40"/>
      <c r="BA35" s="40"/>
      <c r="BB35" s="40"/>
    </row>
    <row r="36" spans="1:61" s="2" customFormat="1" ht="15.75" customHeight="1">
      <c r="A36" s="426"/>
      <c r="B36" s="567"/>
      <c r="C36" s="500"/>
      <c r="D36" s="501"/>
      <c r="E36" s="501"/>
      <c r="F36" s="501"/>
      <c r="G36" s="501"/>
      <c r="H36" s="501"/>
      <c r="I36" s="501"/>
      <c r="J36" s="501"/>
      <c r="K36" s="501"/>
      <c r="L36" s="501"/>
      <c r="M36" s="501"/>
      <c r="N36" s="501"/>
      <c r="O36" s="501"/>
      <c r="P36" s="501"/>
      <c r="Q36" s="501"/>
      <c r="R36" s="501"/>
      <c r="S36" s="501"/>
      <c r="T36" s="501"/>
      <c r="U36" s="501"/>
      <c r="V36" s="501"/>
      <c r="W36" s="502"/>
      <c r="X36" s="495"/>
      <c r="AK36" s="13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</row>
    <row r="37" spans="1:61" s="2" customFormat="1" ht="15.75" customHeight="1">
      <c r="A37" s="426"/>
      <c r="B37" s="567"/>
      <c r="C37" s="500"/>
      <c r="D37" s="501"/>
      <c r="E37" s="501"/>
      <c r="F37" s="501"/>
      <c r="G37" s="501"/>
      <c r="H37" s="501"/>
      <c r="I37" s="501"/>
      <c r="J37" s="501"/>
      <c r="K37" s="501"/>
      <c r="L37" s="501"/>
      <c r="M37" s="501"/>
      <c r="N37" s="501"/>
      <c r="O37" s="501"/>
      <c r="P37" s="501"/>
      <c r="Q37" s="501"/>
      <c r="R37" s="501"/>
      <c r="S37" s="501"/>
      <c r="T37" s="501"/>
      <c r="U37" s="501"/>
      <c r="V37" s="501"/>
      <c r="W37" s="502"/>
      <c r="X37" s="495"/>
      <c r="AK37" s="13"/>
    </row>
    <row r="38" spans="1:61" s="2" customFormat="1" ht="15.75" customHeight="1" thickBot="1">
      <c r="A38" s="426"/>
      <c r="B38" s="568"/>
      <c r="C38" s="500"/>
      <c r="D38" s="506"/>
      <c r="E38" s="506"/>
      <c r="F38" s="506"/>
      <c r="G38" s="506"/>
      <c r="H38" s="506"/>
      <c r="I38" s="506"/>
      <c r="J38" s="506"/>
      <c r="K38" s="506"/>
      <c r="L38" s="506"/>
      <c r="M38" s="506"/>
      <c r="N38" s="506"/>
      <c r="O38" s="506"/>
      <c r="P38" s="506"/>
      <c r="Q38" s="506"/>
      <c r="R38" s="506"/>
      <c r="S38" s="506"/>
      <c r="T38" s="506"/>
      <c r="U38" s="506"/>
      <c r="V38" s="506"/>
      <c r="W38" s="502"/>
      <c r="X38" s="495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33"/>
      <c r="AU38" s="2" t="s">
        <v>781</v>
      </c>
    </row>
    <row r="39" spans="1:61" s="2" customFormat="1" ht="15.6" customHeight="1">
      <c r="A39" s="426"/>
      <c r="B39" s="571" t="s">
        <v>110</v>
      </c>
      <c r="C39" s="491" t="s">
        <v>103</v>
      </c>
      <c r="D39" s="492"/>
      <c r="E39" s="569" t="s">
        <v>196</v>
      </c>
      <c r="F39" s="406"/>
      <c r="G39" s="406"/>
      <c r="H39" s="406" t="s">
        <v>197</v>
      </c>
      <c r="I39" s="406"/>
      <c r="J39" s="406"/>
      <c r="K39" s="406"/>
      <c r="L39" s="406"/>
      <c r="M39" s="365" t="s">
        <v>210</v>
      </c>
      <c r="N39" s="406" t="s">
        <v>211</v>
      </c>
      <c r="O39" s="406"/>
      <c r="P39" s="406"/>
      <c r="Q39" s="406"/>
      <c r="R39" s="406" t="s">
        <v>212</v>
      </c>
      <c r="S39" s="406"/>
      <c r="T39" s="365"/>
      <c r="U39" s="365" t="s">
        <v>46</v>
      </c>
      <c r="V39" s="365"/>
      <c r="W39" s="366" t="s">
        <v>203</v>
      </c>
      <c r="X39" s="404" t="s">
        <v>11</v>
      </c>
      <c r="Y39" s="395" t="s">
        <v>498</v>
      </c>
      <c r="Z39" s="395"/>
      <c r="AA39" s="395"/>
      <c r="AB39" s="395"/>
      <c r="AC39" s="395"/>
      <c r="AD39" s="395"/>
      <c r="AE39" s="396"/>
      <c r="AF39" s="8"/>
      <c r="AG39" s="8" t="s">
        <v>888</v>
      </c>
      <c r="AH39" s="8"/>
      <c r="AI39" s="8"/>
      <c r="AJ39" s="8" t="s">
        <v>889</v>
      </c>
      <c r="AK39" s="15"/>
      <c r="AU39" s="210" t="s">
        <v>784</v>
      </c>
      <c r="AV39" s="21" t="s">
        <v>785</v>
      </c>
      <c r="AW39" s="301" t="s">
        <v>786</v>
      </c>
      <c r="AX39" s="281"/>
    </row>
    <row r="40" spans="1:61" s="2" customFormat="1" ht="15.6" customHeight="1">
      <c r="A40" s="426"/>
      <c r="B40" s="460"/>
      <c r="C40" s="440" t="s">
        <v>104</v>
      </c>
      <c r="D40" s="441"/>
      <c r="E40" s="54" t="s">
        <v>210</v>
      </c>
      <c r="F40" s="55"/>
      <c r="G40" s="55"/>
      <c r="H40" s="55"/>
      <c r="I40" s="55"/>
      <c r="J40" s="55"/>
      <c r="K40" s="392"/>
      <c r="L40" s="392"/>
      <c r="M40" s="392"/>
      <c r="N40" s="387" t="s">
        <v>467</v>
      </c>
      <c r="O40" s="387"/>
      <c r="P40" s="393"/>
      <c r="Q40" s="393"/>
      <c r="R40" s="56"/>
      <c r="S40" s="387" t="s">
        <v>468</v>
      </c>
      <c r="T40" s="387"/>
      <c r="U40" s="56"/>
      <c r="V40" s="393"/>
      <c r="W40" s="394"/>
      <c r="X40" s="405"/>
      <c r="Y40" s="395" t="s">
        <v>499</v>
      </c>
      <c r="Z40" s="395"/>
      <c r="AA40" s="395"/>
      <c r="AB40" s="395"/>
      <c r="AC40" s="395"/>
      <c r="AD40" s="395"/>
      <c r="AE40" s="396"/>
      <c r="AF40" s="350"/>
      <c r="AG40" s="351" t="s">
        <v>888</v>
      </c>
      <c r="AH40" s="351"/>
      <c r="AI40" s="351"/>
      <c r="AJ40" s="351" t="s">
        <v>889</v>
      </c>
      <c r="AK40" s="352"/>
      <c r="AU40" s="210" t="s">
        <v>782</v>
      </c>
      <c r="AV40" s="21">
        <f>BA19</f>
        <v>1</v>
      </c>
      <c r="AW40" s="302">
        <f>AV40/6*10</f>
        <v>1.6666666666666665</v>
      </c>
      <c r="AX40" s="281"/>
      <c r="BE40" s="490"/>
      <c r="BF40" s="490"/>
      <c r="BG40" s="490"/>
      <c r="BH40" s="490"/>
      <c r="BI40" s="490"/>
    </row>
    <row r="41" spans="1:61" s="2" customFormat="1" ht="15.6" customHeight="1">
      <c r="A41" s="426"/>
      <c r="B41" s="460"/>
      <c r="C41" s="440" t="s">
        <v>105</v>
      </c>
      <c r="D41" s="441"/>
      <c r="E41" s="54" t="s">
        <v>194</v>
      </c>
      <c r="F41" s="392" t="s">
        <v>195</v>
      </c>
      <c r="G41" s="392"/>
      <c r="H41" s="55" t="s">
        <v>192</v>
      </c>
      <c r="I41" s="392" t="s">
        <v>193</v>
      </c>
      <c r="J41" s="392"/>
      <c r="K41" s="55"/>
      <c r="L41" s="392" t="s">
        <v>191</v>
      </c>
      <c r="M41" s="392"/>
      <c r="N41" s="392"/>
      <c r="O41" s="55"/>
      <c r="P41" s="403" t="s">
        <v>29</v>
      </c>
      <c r="Q41" s="403"/>
      <c r="R41" s="55" t="s">
        <v>64</v>
      </c>
      <c r="S41" s="403"/>
      <c r="T41" s="403"/>
      <c r="U41" s="403"/>
      <c r="V41" s="403"/>
      <c r="W41" s="57" t="s">
        <v>65</v>
      </c>
      <c r="X41" s="390"/>
      <c r="Y41" s="395" t="s">
        <v>500</v>
      </c>
      <c r="Z41" s="395"/>
      <c r="AA41" s="395"/>
      <c r="AB41" s="395"/>
      <c r="AC41" s="395"/>
      <c r="AD41" s="395"/>
      <c r="AE41" s="396"/>
      <c r="AF41" s="385"/>
      <c r="AG41" s="386"/>
      <c r="AH41" s="386"/>
      <c r="AI41" s="386"/>
      <c r="AJ41" s="386"/>
      <c r="AK41" s="509"/>
      <c r="AU41" s="210" t="s">
        <v>783</v>
      </c>
      <c r="AV41" s="21">
        <f>BA24</f>
        <v>1</v>
      </c>
      <c r="AW41" s="302">
        <f>AV41/6*10</f>
        <v>1.6666666666666665</v>
      </c>
      <c r="AX41" s="281"/>
      <c r="BE41" s="490"/>
      <c r="BF41" s="490"/>
      <c r="BG41" s="490"/>
      <c r="BH41" s="490"/>
      <c r="BI41" s="490"/>
    </row>
    <row r="42" spans="1:61" s="2" customFormat="1" ht="15.6" customHeight="1">
      <c r="A42" s="426"/>
      <c r="B42" s="460"/>
      <c r="C42" s="440" t="s">
        <v>106</v>
      </c>
      <c r="D42" s="441"/>
      <c r="E42" s="54"/>
      <c r="F42" s="392" t="s">
        <v>207</v>
      </c>
      <c r="G42" s="392"/>
      <c r="H42" s="55"/>
      <c r="I42" s="392" t="s">
        <v>198</v>
      </c>
      <c r="J42" s="392"/>
      <c r="K42" s="55"/>
      <c r="L42" s="392" t="s">
        <v>208</v>
      </c>
      <c r="M42" s="392"/>
      <c r="N42" s="55"/>
      <c r="O42" s="403" t="s">
        <v>199</v>
      </c>
      <c r="P42" s="403"/>
      <c r="Q42" s="392" t="s">
        <v>209</v>
      </c>
      <c r="R42" s="392"/>
      <c r="S42" s="392"/>
      <c r="T42" s="55" t="s">
        <v>200</v>
      </c>
      <c r="U42" s="55"/>
      <c r="V42" s="55" t="s">
        <v>203</v>
      </c>
      <c r="W42" s="57" t="s">
        <v>65</v>
      </c>
      <c r="X42" s="391"/>
      <c r="Y42" s="397" t="s">
        <v>923</v>
      </c>
      <c r="Z42" s="398"/>
      <c r="AA42" s="398"/>
      <c r="AB42" s="398"/>
      <c r="AC42" s="398"/>
      <c r="AD42" s="398"/>
      <c r="AE42" s="398"/>
      <c r="AF42" s="398"/>
      <c r="AG42" s="398"/>
      <c r="AH42" s="398"/>
      <c r="AI42" s="398"/>
      <c r="AJ42" s="398"/>
      <c r="AK42" s="399"/>
      <c r="AU42" s="210" t="s">
        <v>773</v>
      </c>
      <c r="AV42" s="21">
        <f>シート3!AQ23</f>
        <v>8</v>
      </c>
      <c r="AW42" s="302">
        <f>AV42/8*10</f>
        <v>10</v>
      </c>
      <c r="AX42" s="281"/>
      <c r="BE42" s="490"/>
      <c r="BF42" s="490"/>
      <c r="BG42" s="490"/>
      <c r="BH42" s="490"/>
      <c r="BI42" s="490"/>
    </row>
    <row r="43" spans="1:61" s="2" customFormat="1" ht="15.6" customHeight="1" thickBot="1">
      <c r="A43" s="426"/>
      <c r="B43" s="460"/>
      <c r="C43" s="533" t="s">
        <v>107</v>
      </c>
      <c r="D43" s="534"/>
      <c r="E43" s="60" t="s">
        <v>206</v>
      </c>
      <c r="F43" s="55" t="s">
        <v>200</v>
      </c>
      <c r="G43" s="55"/>
      <c r="H43" s="363" t="s">
        <v>205</v>
      </c>
      <c r="I43" s="59" t="s">
        <v>64</v>
      </c>
      <c r="J43" s="403" t="s">
        <v>202</v>
      </c>
      <c r="K43" s="403"/>
      <c r="L43" s="55"/>
      <c r="M43" s="55" t="s">
        <v>46</v>
      </c>
      <c r="N43" s="55"/>
      <c r="O43" s="58" t="s">
        <v>203</v>
      </c>
      <c r="P43" s="57" t="s">
        <v>65</v>
      </c>
      <c r="Q43" s="403" t="s">
        <v>204</v>
      </c>
      <c r="R43" s="403"/>
      <c r="S43" s="55"/>
      <c r="T43" s="55" t="s">
        <v>200</v>
      </c>
      <c r="U43" s="55"/>
      <c r="V43" s="55" t="s">
        <v>201</v>
      </c>
      <c r="W43" s="57" t="s">
        <v>65</v>
      </c>
      <c r="X43" s="388" t="s">
        <v>722</v>
      </c>
      <c r="Y43" s="400"/>
      <c r="Z43" s="398"/>
      <c r="AA43" s="398"/>
      <c r="AB43" s="398"/>
      <c r="AC43" s="398"/>
      <c r="AD43" s="398"/>
      <c r="AE43" s="398"/>
      <c r="AF43" s="398"/>
      <c r="AG43" s="398"/>
      <c r="AH43" s="398"/>
      <c r="AI43" s="398"/>
      <c r="AJ43" s="398"/>
      <c r="AK43" s="399"/>
      <c r="AU43" s="210" t="s">
        <v>774</v>
      </c>
      <c r="AV43" s="21">
        <f>シート3!AQ35</f>
        <v>12</v>
      </c>
      <c r="AW43" s="302">
        <f>AV43/11*10</f>
        <v>10.909090909090908</v>
      </c>
      <c r="AX43" s="281"/>
    </row>
    <row r="44" spans="1:61" s="2" customFormat="1" ht="15.6" customHeight="1">
      <c r="A44" s="426"/>
      <c r="B44" s="460"/>
      <c r="C44" s="491"/>
      <c r="D44" s="492"/>
      <c r="E44" s="535" t="s">
        <v>213</v>
      </c>
      <c r="F44" s="392"/>
      <c r="G44" s="392"/>
      <c r="H44" s="55"/>
      <c r="I44" s="55" t="s">
        <v>46</v>
      </c>
      <c r="J44" s="55"/>
      <c r="K44" s="55" t="s">
        <v>203</v>
      </c>
      <c r="L44" s="393" t="s">
        <v>109</v>
      </c>
      <c r="M44" s="393"/>
      <c r="N44" s="387"/>
      <c r="O44" s="387"/>
      <c r="P44" s="387"/>
      <c r="Q44" s="387"/>
      <c r="R44" s="387"/>
      <c r="S44" s="387"/>
      <c r="T44" s="387"/>
      <c r="U44" s="387"/>
      <c r="V44" s="387"/>
      <c r="W44" s="57" t="s">
        <v>65</v>
      </c>
      <c r="X44" s="389"/>
      <c r="Y44" s="400"/>
      <c r="Z44" s="398"/>
      <c r="AA44" s="398"/>
      <c r="AB44" s="398"/>
      <c r="AC44" s="398"/>
      <c r="AD44" s="398"/>
      <c r="AE44" s="398"/>
      <c r="AF44" s="398"/>
      <c r="AG44" s="398"/>
      <c r="AH44" s="398"/>
      <c r="AI44" s="398"/>
      <c r="AJ44" s="398"/>
      <c r="AK44" s="399"/>
      <c r="AU44" s="210" t="s">
        <v>775</v>
      </c>
      <c r="AV44" s="21">
        <f>シート3!AQ47</f>
        <v>10</v>
      </c>
      <c r="AW44" s="302">
        <f>AV44/9*10</f>
        <v>11.111111111111111</v>
      </c>
      <c r="AX44" s="281"/>
    </row>
    <row r="45" spans="1:61" s="2" customFormat="1" ht="15.6" customHeight="1" thickBot="1">
      <c r="A45" s="426"/>
      <c r="B45" s="460"/>
      <c r="C45" s="529" t="s">
        <v>108</v>
      </c>
      <c r="D45" s="530"/>
      <c r="E45" s="518" t="s">
        <v>214</v>
      </c>
      <c r="F45" s="519"/>
      <c r="G45" s="367"/>
      <c r="H45" s="367" t="s">
        <v>46</v>
      </c>
      <c r="I45" s="367"/>
      <c r="J45" s="368" t="s">
        <v>203</v>
      </c>
      <c r="K45" s="531" t="s">
        <v>215</v>
      </c>
      <c r="L45" s="531"/>
      <c r="M45" s="367"/>
      <c r="N45" s="369" t="s">
        <v>46</v>
      </c>
      <c r="O45" s="369"/>
      <c r="P45" s="369" t="s">
        <v>203</v>
      </c>
      <c r="Q45" s="532" t="s">
        <v>216</v>
      </c>
      <c r="R45" s="532"/>
      <c r="S45" s="532"/>
      <c r="T45" s="367"/>
      <c r="U45" s="369" t="s">
        <v>46</v>
      </c>
      <c r="V45" s="369"/>
      <c r="W45" s="369" t="s">
        <v>203</v>
      </c>
      <c r="X45" s="389"/>
      <c r="Y45" s="400"/>
      <c r="Z45" s="398"/>
      <c r="AA45" s="398"/>
      <c r="AB45" s="398"/>
      <c r="AC45" s="398"/>
      <c r="AD45" s="398"/>
      <c r="AE45" s="398"/>
      <c r="AF45" s="398"/>
      <c r="AG45" s="398"/>
      <c r="AH45" s="398"/>
      <c r="AI45" s="398"/>
      <c r="AJ45" s="398"/>
      <c r="AK45" s="399"/>
      <c r="AN45" s="23"/>
      <c r="AU45" s="210" t="s">
        <v>776</v>
      </c>
      <c r="AV45" s="21">
        <f>シート2!BJ4</f>
        <v>0</v>
      </c>
      <c r="AW45" s="302">
        <f>AV45/12*10</f>
        <v>0</v>
      </c>
      <c r="AX45" s="281"/>
    </row>
    <row r="46" spans="1:61" s="2" customFormat="1" ht="14.25" customHeight="1">
      <c r="A46" s="426"/>
      <c r="B46" s="462"/>
      <c r="C46" s="407" t="s">
        <v>596</v>
      </c>
      <c r="D46" s="407"/>
      <c r="E46" s="407"/>
      <c r="F46" s="407"/>
      <c r="G46" s="443"/>
      <c r="H46" s="364"/>
      <c r="I46" s="407" t="s">
        <v>890</v>
      </c>
      <c r="J46" s="407"/>
      <c r="K46" s="275"/>
      <c r="L46" s="275"/>
      <c r="M46" s="407" t="s">
        <v>891</v>
      </c>
      <c r="N46" s="407"/>
      <c r="O46" s="407"/>
      <c r="P46" s="6"/>
      <c r="Q46" s="6"/>
      <c r="R46" s="6"/>
      <c r="S46" s="6"/>
      <c r="T46" s="6"/>
      <c r="U46" s="6"/>
      <c r="V46" s="6"/>
      <c r="W46" s="6"/>
      <c r="X46" s="619"/>
      <c r="Y46" s="400"/>
      <c r="Z46" s="398"/>
      <c r="AA46" s="398"/>
      <c r="AB46" s="398"/>
      <c r="AC46" s="398"/>
      <c r="AD46" s="398"/>
      <c r="AE46" s="398"/>
      <c r="AF46" s="398"/>
      <c r="AG46" s="398"/>
      <c r="AH46" s="398"/>
      <c r="AI46" s="398"/>
      <c r="AJ46" s="398"/>
      <c r="AK46" s="399"/>
      <c r="AN46" s="23"/>
      <c r="AU46" s="210" t="s">
        <v>777</v>
      </c>
      <c r="AV46" s="21">
        <f>シート2!BK16</f>
        <v>5</v>
      </c>
      <c r="AW46" s="302">
        <f>AV46/12*10</f>
        <v>4.166666666666667</v>
      </c>
      <c r="AX46" s="281"/>
    </row>
    <row r="47" spans="1:61" s="2" customFormat="1" ht="13.5" customHeight="1" thickBot="1">
      <c r="A47" s="427"/>
      <c r="B47" s="428" t="s">
        <v>470</v>
      </c>
      <c r="C47" s="415"/>
      <c r="D47" s="415"/>
      <c r="E47" s="415"/>
      <c r="F47" s="415"/>
      <c r="G47" s="415"/>
      <c r="H47" s="415"/>
      <c r="I47" s="415"/>
      <c r="J47" s="415"/>
      <c r="K47" s="415"/>
      <c r="L47" s="415"/>
      <c r="M47" s="429"/>
      <c r="N47" s="21"/>
      <c r="O47" s="354" t="s">
        <v>888</v>
      </c>
      <c r="P47" s="8"/>
      <c r="Q47" s="354" t="s">
        <v>889</v>
      </c>
      <c r="R47" s="8"/>
      <c r="S47" s="8"/>
      <c r="T47" s="8"/>
      <c r="U47" s="8"/>
      <c r="V47" s="8"/>
      <c r="W47" s="8"/>
      <c r="X47" s="620"/>
      <c r="Y47" s="401"/>
      <c r="Z47" s="401"/>
      <c r="AA47" s="401"/>
      <c r="AB47" s="401"/>
      <c r="AC47" s="401"/>
      <c r="AD47" s="401"/>
      <c r="AE47" s="401"/>
      <c r="AF47" s="401"/>
      <c r="AG47" s="401"/>
      <c r="AH47" s="401"/>
      <c r="AI47" s="401"/>
      <c r="AJ47" s="401"/>
      <c r="AK47" s="402"/>
      <c r="AU47" s="210" t="s">
        <v>778</v>
      </c>
      <c r="AV47" s="21">
        <f>シート4!AQ14</f>
        <v>10</v>
      </c>
      <c r="AW47" s="302">
        <f>AV47/11*10</f>
        <v>9.0909090909090899</v>
      </c>
      <c r="AX47" s="281"/>
    </row>
    <row r="48" spans="1:61" s="2" customFormat="1" ht="13.5" customHeight="1">
      <c r="A48" s="421" t="s">
        <v>502</v>
      </c>
      <c r="B48" s="579" t="s">
        <v>13</v>
      </c>
      <c r="C48" s="579"/>
      <c r="D48" s="579"/>
      <c r="E48" s="579"/>
      <c r="F48" s="579"/>
      <c r="G48" s="579"/>
      <c r="H48" s="197" t="s">
        <v>22</v>
      </c>
      <c r="I48" s="197" t="s">
        <v>23</v>
      </c>
      <c r="J48" s="197" t="s">
        <v>24</v>
      </c>
      <c r="K48" s="197" t="s">
        <v>25</v>
      </c>
      <c r="L48" s="197" t="s">
        <v>26</v>
      </c>
      <c r="M48" s="197" t="s">
        <v>27</v>
      </c>
      <c r="N48" s="197" t="s">
        <v>28</v>
      </c>
      <c r="O48" s="444" t="s">
        <v>15</v>
      </c>
      <c r="P48" s="395"/>
      <c r="Q48" s="395"/>
      <c r="R48" s="395"/>
      <c r="S48" s="396"/>
      <c r="T48" s="582" t="s">
        <v>608</v>
      </c>
      <c r="U48" s="583"/>
      <c r="V48" s="524" t="s">
        <v>13</v>
      </c>
      <c r="W48" s="525"/>
      <c r="X48" s="580"/>
      <c r="Y48" s="525"/>
      <c r="Z48" s="526"/>
      <c r="AA48" s="524" t="s">
        <v>113</v>
      </c>
      <c r="AB48" s="525"/>
      <c r="AC48" s="525"/>
      <c r="AD48" s="525"/>
      <c r="AE48" s="525"/>
      <c r="AF48" s="526"/>
      <c r="AG48" s="641" t="s">
        <v>15</v>
      </c>
      <c r="AH48" s="641"/>
      <c r="AI48" s="641"/>
      <c r="AJ48" s="641"/>
      <c r="AK48" s="642"/>
      <c r="AU48" s="210" t="s">
        <v>779</v>
      </c>
      <c r="AV48" s="21">
        <f>シート4!AR45</f>
        <v>0</v>
      </c>
      <c r="AW48" s="302">
        <f>AV48/6*10</f>
        <v>0</v>
      </c>
      <c r="AX48" s="281"/>
    </row>
    <row r="49" spans="1:58" s="2" customFormat="1" ht="13.5" customHeight="1" thickBot="1">
      <c r="A49" s="422"/>
      <c r="B49" s="608"/>
      <c r="C49" s="609"/>
      <c r="D49" s="609"/>
      <c r="E49" s="609"/>
      <c r="F49" s="609"/>
      <c r="G49" s="609"/>
      <c r="H49" s="68"/>
      <c r="I49" s="68"/>
      <c r="J49" s="68"/>
      <c r="K49" s="68"/>
      <c r="L49" s="68"/>
      <c r="M49" s="68"/>
      <c r="N49" s="68"/>
      <c r="O49" s="645"/>
      <c r="P49" s="645"/>
      <c r="Q49" s="645"/>
      <c r="R49" s="645"/>
      <c r="S49" s="646"/>
      <c r="T49" s="584"/>
      <c r="U49" s="585"/>
      <c r="V49" s="581"/>
      <c r="W49" s="514"/>
      <c r="X49" s="514"/>
      <c r="Y49" s="514"/>
      <c r="Z49" s="515"/>
      <c r="AA49" s="513"/>
      <c r="AB49" s="514"/>
      <c r="AC49" s="514"/>
      <c r="AD49" s="514"/>
      <c r="AE49" s="514"/>
      <c r="AF49" s="515"/>
      <c r="AG49" s="516"/>
      <c r="AH49" s="516"/>
      <c r="AI49" s="516"/>
      <c r="AJ49" s="516"/>
      <c r="AK49" s="517"/>
      <c r="AU49" s="210" t="s">
        <v>780</v>
      </c>
      <c r="AV49" s="21">
        <f>シート4!AR52</f>
        <v>0</v>
      </c>
      <c r="AW49" s="303">
        <f>AV49/6*10</f>
        <v>0</v>
      </c>
      <c r="AX49" s="281"/>
    </row>
    <row r="50" spans="1:58" s="2" customFormat="1" ht="13.5" customHeight="1">
      <c r="A50" s="422"/>
      <c r="B50" s="527"/>
      <c r="C50" s="528"/>
      <c r="D50" s="528"/>
      <c r="E50" s="528"/>
      <c r="F50" s="528"/>
      <c r="G50" s="528"/>
      <c r="H50" s="69"/>
      <c r="I50" s="69"/>
      <c r="J50" s="69"/>
      <c r="K50" s="69"/>
      <c r="L50" s="69"/>
      <c r="M50" s="69"/>
      <c r="N50" s="69"/>
      <c r="O50" s="577"/>
      <c r="P50" s="577"/>
      <c r="Q50" s="577"/>
      <c r="R50" s="577"/>
      <c r="S50" s="523"/>
      <c r="T50" s="584"/>
      <c r="U50" s="585"/>
      <c r="V50" s="510"/>
      <c r="W50" s="511"/>
      <c r="X50" s="511"/>
      <c r="Y50" s="511"/>
      <c r="Z50" s="512"/>
      <c r="AA50" s="523"/>
      <c r="AB50" s="511"/>
      <c r="AC50" s="511"/>
      <c r="AD50" s="511"/>
      <c r="AE50" s="511"/>
      <c r="AF50" s="512"/>
      <c r="AG50" s="577"/>
      <c r="AH50" s="577"/>
      <c r="AI50" s="577"/>
      <c r="AJ50" s="577"/>
      <c r="AK50" s="594"/>
    </row>
    <row r="51" spans="1:58" s="2" customFormat="1" ht="13.5" customHeight="1">
      <c r="A51" s="422"/>
      <c r="B51" s="527"/>
      <c r="C51" s="528"/>
      <c r="D51" s="528"/>
      <c r="E51" s="528"/>
      <c r="F51" s="528"/>
      <c r="G51" s="528"/>
      <c r="H51" s="69"/>
      <c r="I51" s="69"/>
      <c r="J51" s="69"/>
      <c r="K51" s="69"/>
      <c r="L51" s="69"/>
      <c r="M51" s="69"/>
      <c r="N51" s="69"/>
      <c r="O51" s="643"/>
      <c r="P51" s="643"/>
      <c r="Q51" s="643"/>
      <c r="R51" s="643"/>
      <c r="S51" s="644"/>
      <c r="T51" s="584"/>
      <c r="U51" s="585"/>
      <c r="V51" s="510"/>
      <c r="W51" s="511"/>
      <c r="X51" s="511"/>
      <c r="Y51" s="511"/>
      <c r="Z51" s="512"/>
      <c r="AA51" s="523"/>
      <c r="AB51" s="511"/>
      <c r="AC51" s="511"/>
      <c r="AD51" s="511"/>
      <c r="AE51" s="511"/>
      <c r="AF51" s="512"/>
      <c r="AG51" s="577"/>
      <c r="AH51" s="577"/>
      <c r="AI51" s="577"/>
      <c r="AJ51" s="577"/>
      <c r="AK51" s="594"/>
    </row>
    <row r="52" spans="1:58" s="2" customFormat="1" ht="13.5" customHeight="1">
      <c r="A52" s="422"/>
      <c r="B52" s="527"/>
      <c r="C52" s="528"/>
      <c r="D52" s="528"/>
      <c r="E52" s="528"/>
      <c r="F52" s="528"/>
      <c r="G52" s="528"/>
      <c r="H52" s="69"/>
      <c r="I52" s="69"/>
      <c r="J52" s="69"/>
      <c r="K52" s="69"/>
      <c r="L52" s="69"/>
      <c r="M52" s="69"/>
      <c r="N52" s="69"/>
      <c r="O52" s="577"/>
      <c r="P52" s="577"/>
      <c r="Q52" s="577"/>
      <c r="R52" s="577"/>
      <c r="S52" s="578"/>
      <c r="T52" s="584"/>
      <c r="U52" s="585"/>
      <c r="V52" s="510"/>
      <c r="W52" s="511"/>
      <c r="X52" s="511"/>
      <c r="Y52" s="511"/>
      <c r="Z52" s="512"/>
      <c r="AA52" s="523"/>
      <c r="AB52" s="511"/>
      <c r="AC52" s="511"/>
      <c r="AD52" s="511"/>
      <c r="AE52" s="511"/>
      <c r="AF52" s="512"/>
      <c r="AG52" s="577"/>
      <c r="AH52" s="577"/>
      <c r="AI52" s="577"/>
      <c r="AJ52" s="577"/>
      <c r="AK52" s="594"/>
    </row>
    <row r="53" spans="1:58" s="2" customFormat="1" ht="13.5" customHeight="1">
      <c r="A53" s="422"/>
      <c r="B53" s="527"/>
      <c r="C53" s="528"/>
      <c r="D53" s="528"/>
      <c r="E53" s="528"/>
      <c r="F53" s="528"/>
      <c r="G53" s="528"/>
      <c r="H53" s="69"/>
      <c r="I53" s="69"/>
      <c r="J53" s="69"/>
      <c r="K53" s="69"/>
      <c r="L53" s="69"/>
      <c r="M53" s="69"/>
      <c r="N53" s="69"/>
      <c r="O53" s="577"/>
      <c r="P53" s="577"/>
      <c r="Q53" s="577"/>
      <c r="R53" s="577"/>
      <c r="S53" s="578"/>
      <c r="T53" s="586"/>
      <c r="U53" s="587"/>
      <c r="V53" s="601"/>
      <c r="W53" s="602"/>
      <c r="X53" s="602"/>
      <c r="Y53" s="602"/>
      <c r="Z53" s="603"/>
      <c r="AA53" s="618"/>
      <c r="AB53" s="602"/>
      <c r="AC53" s="602"/>
      <c r="AD53" s="602"/>
      <c r="AE53" s="602"/>
      <c r="AF53" s="603"/>
      <c r="AG53" s="665"/>
      <c r="AH53" s="665"/>
      <c r="AI53" s="665"/>
      <c r="AJ53" s="665"/>
      <c r="AK53" s="666"/>
    </row>
    <row r="54" spans="1:58" s="2" customFormat="1" ht="13.5" customHeight="1" thickBot="1">
      <c r="A54" s="422"/>
      <c r="B54" s="604"/>
      <c r="C54" s="605"/>
      <c r="D54" s="605"/>
      <c r="E54" s="605"/>
      <c r="F54" s="605"/>
      <c r="G54" s="605"/>
      <c r="H54" s="70"/>
      <c r="I54" s="70"/>
      <c r="J54" s="70"/>
      <c r="K54" s="70"/>
      <c r="L54" s="70"/>
      <c r="M54" s="70"/>
      <c r="N54" s="70"/>
      <c r="O54" s="665"/>
      <c r="P54" s="665"/>
      <c r="Q54" s="665"/>
      <c r="R54" s="665"/>
      <c r="S54" s="618"/>
      <c r="T54" s="670" t="s">
        <v>29</v>
      </c>
      <c r="U54" s="671"/>
      <c r="V54" s="680" t="s">
        <v>469</v>
      </c>
      <c r="W54" s="681"/>
      <c r="X54" s="681"/>
      <c r="Y54" s="681"/>
      <c r="Z54" s="682"/>
      <c r="AA54" s="353"/>
      <c r="AB54" s="354" t="s">
        <v>888</v>
      </c>
      <c r="AC54" s="354"/>
      <c r="AD54" s="354"/>
      <c r="AE54" s="354" t="s">
        <v>889</v>
      </c>
      <c r="AF54" s="354"/>
      <c r="AG54" s="677"/>
      <c r="AH54" s="678"/>
      <c r="AI54" s="678"/>
      <c r="AJ54" s="678"/>
      <c r="AK54" s="679"/>
    </row>
    <row r="55" spans="1:58" s="2" customFormat="1" ht="13.5" customHeight="1">
      <c r="A55" s="422"/>
      <c r="B55" s="572" t="s">
        <v>132</v>
      </c>
      <c r="C55" s="683"/>
      <c r="D55" s="684"/>
      <c r="E55" s="684"/>
      <c r="F55" s="684"/>
      <c r="G55" s="684"/>
      <c r="H55" s="684"/>
      <c r="I55" s="684"/>
      <c r="J55" s="684"/>
      <c r="K55" s="684"/>
      <c r="L55" s="684"/>
      <c r="M55" s="684"/>
      <c r="N55" s="684"/>
      <c r="O55" s="684"/>
      <c r="P55" s="684"/>
      <c r="Q55" s="684"/>
      <c r="R55" s="684"/>
      <c r="S55" s="685"/>
      <c r="T55" s="672"/>
      <c r="U55" s="673"/>
      <c r="V55" s="680" t="s">
        <v>881</v>
      </c>
      <c r="W55" s="681"/>
      <c r="X55" s="681"/>
      <c r="Y55" s="681"/>
      <c r="Z55" s="682"/>
      <c r="AA55" s="353"/>
      <c r="AB55" s="354" t="s">
        <v>888</v>
      </c>
      <c r="AC55" s="354"/>
      <c r="AD55" s="354"/>
      <c r="AE55" s="354" t="s">
        <v>889</v>
      </c>
      <c r="AF55" s="354"/>
      <c r="AG55" s="677"/>
      <c r="AH55" s="678"/>
      <c r="AI55" s="678"/>
      <c r="AJ55" s="678"/>
      <c r="AK55" s="679"/>
      <c r="AL55" s="24"/>
      <c r="AM55" s="24"/>
    </row>
    <row r="56" spans="1:58" s="2" customFormat="1" ht="13.5" customHeight="1">
      <c r="A56" s="422"/>
      <c r="B56" s="573"/>
      <c r="C56" s="686"/>
      <c r="D56" s="687"/>
      <c r="E56" s="687"/>
      <c r="F56" s="687"/>
      <c r="G56" s="687"/>
      <c r="H56" s="687"/>
      <c r="I56" s="687"/>
      <c r="J56" s="687"/>
      <c r="K56" s="687"/>
      <c r="L56" s="687"/>
      <c r="M56" s="687"/>
      <c r="N56" s="687"/>
      <c r="O56" s="687"/>
      <c r="P56" s="687"/>
      <c r="Q56" s="687"/>
      <c r="R56" s="687"/>
      <c r="S56" s="688"/>
      <c r="T56" s="672"/>
      <c r="U56" s="673"/>
      <c r="V56" s="524" t="s">
        <v>13</v>
      </c>
      <c r="W56" s="525"/>
      <c r="X56" s="525"/>
      <c r="Y56" s="525"/>
      <c r="Z56" s="526"/>
      <c r="AA56" s="524" t="s">
        <v>113</v>
      </c>
      <c r="AB56" s="525"/>
      <c r="AC56" s="525"/>
      <c r="AD56" s="525"/>
      <c r="AE56" s="525"/>
      <c r="AF56" s="526"/>
      <c r="AG56" s="641" t="s">
        <v>15</v>
      </c>
      <c r="AH56" s="641"/>
      <c r="AI56" s="641"/>
      <c r="AJ56" s="641"/>
      <c r="AK56" s="642"/>
      <c r="AL56" s="24"/>
      <c r="AM56" s="24"/>
    </row>
    <row r="57" spans="1:58" s="2" customFormat="1" ht="13.5" customHeight="1">
      <c r="A57" s="422"/>
      <c r="B57" s="573"/>
      <c r="C57" s="686"/>
      <c r="D57" s="687"/>
      <c r="E57" s="687"/>
      <c r="F57" s="687"/>
      <c r="G57" s="687"/>
      <c r="H57" s="687"/>
      <c r="I57" s="687"/>
      <c r="J57" s="687"/>
      <c r="K57" s="687"/>
      <c r="L57" s="687"/>
      <c r="M57" s="687"/>
      <c r="N57" s="687"/>
      <c r="O57" s="687"/>
      <c r="P57" s="687"/>
      <c r="Q57" s="687"/>
      <c r="R57" s="687"/>
      <c r="S57" s="688"/>
      <c r="T57" s="672"/>
      <c r="U57" s="673"/>
      <c r="V57" s="667"/>
      <c r="W57" s="668"/>
      <c r="X57" s="668"/>
      <c r="Y57" s="668"/>
      <c r="Z57" s="669"/>
      <c r="AA57" s="646"/>
      <c r="AB57" s="668"/>
      <c r="AC57" s="668"/>
      <c r="AD57" s="668"/>
      <c r="AE57" s="668"/>
      <c r="AF57" s="669"/>
      <c r="AG57" s="645"/>
      <c r="AH57" s="645"/>
      <c r="AI57" s="645"/>
      <c r="AJ57" s="645"/>
      <c r="AK57" s="676"/>
      <c r="AL57" s="26"/>
      <c r="AM57" s="26"/>
    </row>
    <row r="58" spans="1:58" s="2" customFormat="1" ht="13.5" customHeight="1">
      <c r="A58" s="422"/>
      <c r="B58" s="573"/>
      <c r="C58" s="686"/>
      <c r="D58" s="687"/>
      <c r="E58" s="687"/>
      <c r="F58" s="687"/>
      <c r="G58" s="687"/>
      <c r="H58" s="687"/>
      <c r="I58" s="687"/>
      <c r="J58" s="687"/>
      <c r="K58" s="687"/>
      <c r="L58" s="687"/>
      <c r="M58" s="687"/>
      <c r="N58" s="687"/>
      <c r="O58" s="687"/>
      <c r="P58" s="687"/>
      <c r="Q58" s="687"/>
      <c r="R58" s="687"/>
      <c r="S58" s="688"/>
      <c r="T58" s="672"/>
      <c r="U58" s="673"/>
      <c r="V58" s="510"/>
      <c r="W58" s="511"/>
      <c r="X58" s="511"/>
      <c r="Y58" s="511"/>
      <c r="Z58" s="512"/>
      <c r="AA58" s="523"/>
      <c r="AB58" s="511"/>
      <c r="AC58" s="511"/>
      <c r="AD58" s="511"/>
      <c r="AE58" s="511"/>
      <c r="AF58" s="512"/>
      <c r="AG58" s="577"/>
      <c r="AH58" s="577"/>
      <c r="AI58" s="577"/>
      <c r="AJ58" s="577"/>
      <c r="AK58" s="594"/>
      <c r="AL58" s="26"/>
      <c r="AM58" s="26"/>
    </row>
    <row r="59" spans="1:58" s="2" customFormat="1" ht="13.5" customHeight="1">
      <c r="A59" s="422"/>
      <c r="B59" s="573"/>
      <c r="C59" s="686"/>
      <c r="D59" s="687"/>
      <c r="E59" s="687"/>
      <c r="F59" s="687"/>
      <c r="G59" s="687"/>
      <c r="H59" s="687"/>
      <c r="I59" s="687"/>
      <c r="J59" s="687"/>
      <c r="K59" s="687"/>
      <c r="L59" s="687"/>
      <c r="M59" s="687"/>
      <c r="N59" s="687"/>
      <c r="O59" s="687"/>
      <c r="P59" s="687"/>
      <c r="Q59" s="687"/>
      <c r="R59" s="687"/>
      <c r="S59" s="688"/>
      <c r="T59" s="672"/>
      <c r="U59" s="673"/>
      <c r="V59" s="510"/>
      <c r="W59" s="511"/>
      <c r="X59" s="511"/>
      <c r="Y59" s="511"/>
      <c r="Z59" s="512"/>
      <c r="AA59" s="523"/>
      <c r="AB59" s="511"/>
      <c r="AC59" s="511"/>
      <c r="AD59" s="511"/>
      <c r="AE59" s="511"/>
      <c r="AF59" s="512"/>
      <c r="AG59" s="577"/>
      <c r="AH59" s="577"/>
      <c r="AI59" s="577"/>
      <c r="AJ59" s="577"/>
      <c r="AK59" s="594"/>
      <c r="AL59" s="26"/>
      <c r="AM59" s="26"/>
    </row>
    <row r="60" spans="1:58" s="2" customFormat="1" ht="14.25" customHeight="1" thickBot="1">
      <c r="A60" s="423"/>
      <c r="B60" s="574"/>
      <c r="C60" s="689"/>
      <c r="D60" s="690"/>
      <c r="E60" s="690"/>
      <c r="F60" s="690"/>
      <c r="G60" s="690"/>
      <c r="H60" s="690"/>
      <c r="I60" s="690"/>
      <c r="J60" s="690"/>
      <c r="K60" s="690"/>
      <c r="L60" s="690"/>
      <c r="M60" s="690"/>
      <c r="N60" s="690"/>
      <c r="O60" s="690"/>
      <c r="P60" s="690"/>
      <c r="Q60" s="690"/>
      <c r="R60" s="690"/>
      <c r="S60" s="691"/>
      <c r="T60" s="674"/>
      <c r="U60" s="675"/>
      <c r="V60" s="595"/>
      <c r="W60" s="596"/>
      <c r="X60" s="596"/>
      <c r="Y60" s="596"/>
      <c r="Z60" s="597"/>
      <c r="AA60" s="598"/>
      <c r="AB60" s="596"/>
      <c r="AC60" s="596"/>
      <c r="AD60" s="596"/>
      <c r="AE60" s="596"/>
      <c r="AF60" s="597"/>
      <c r="AG60" s="599"/>
      <c r="AH60" s="599"/>
      <c r="AI60" s="599"/>
      <c r="AJ60" s="599"/>
      <c r="AK60" s="600"/>
      <c r="AL60" s="26"/>
      <c r="AM60" s="26"/>
    </row>
    <row r="61" spans="1:58" s="2" customFormat="1" ht="15.75" customHeight="1">
      <c r="A61" s="26"/>
      <c r="V61" s="29"/>
      <c r="W61" s="29"/>
      <c r="X61" s="29"/>
      <c r="Y61" s="29"/>
      <c r="Z61" s="29"/>
      <c r="AA61" s="29"/>
      <c r="AB61" s="29"/>
      <c r="AM61" s="28"/>
      <c r="AQ61" s="30"/>
      <c r="AR61" s="30"/>
      <c r="AS61" s="30"/>
      <c r="AT61" s="30"/>
      <c r="AU61" s="30"/>
      <c r="AV61" s="31"/>
      <c r="AW61" s="24"/>
      <c r="AX61" s="24"/>
      <c r="AY61" s="24"/>
      <c r="AZ61" s="24"/>
      <c r="BA61" s="24"/>
      <c r="BB61" s="24"/>
      <c r="BC61" s="24"/>
      <c r="BD61" s="24"/>
      <c r="BE61" s="24"/>
      <c r="BF61" s="24"/>
    </row>
    <row r="62" spans="1:58" s="2" customFormat="1" ht="15.75" customHeight="1">
      <c r="A62" s="26"/>
      <c r="AM62" s="28"/>
      <c r="AQ62" s="30"/>
      <c r="AR62" s="30"/>
      <c r="AS62" s="30"/>
      <c r="AT62" s="30"/>
      <c r="AU62" s="30"/>
      <c r="AV62" s="31"/>
      <c r="AW62" s="24"/>
      <c r="AX62" s="24"/>
      <c r="AY62" s="24"/>
      <c r="AZ62" s="24"/>
      <c r="BA62" s="24"/>
      <c r="BB62" s="24"/>
      <c r="BC62" s="24"/>
      <c r="BD62" s="24"/>
      <c r="BE62" s="24"/>
      <c r="BF62" s="24"/>
    </row>
    <row r="63" spans="1:58" s="2" customFormat="1" ht="15.75" customHeight="1">
      <c r="A63" s="26"/>
      <c r="T63" s="483"/>
      <c r="U63" s="483"/>
      <c r="V63" s="483"/>
      <c r="W63" s="483"/>
      <c r="X63" s="483"/>
      <c r="Y63" s="483"/>
      <c r="Z63" s="483"/>
      <c r="AA63" s="483"/>
      <c r="AB63" s="483"/>
      <c r="AC63" s="483"/>
      <c r="AD63" s="483"/>
      <c r="AE63" s="483"/>
      <c r="AF63" s="483"/>
      <c r="AG63" s="483"/>
      <c r="AL63" s="196"/>
      <c r="AM63" s="28"/>
      <c r="AQ63" s="25"/>
      <c r="AR63" s="25"/>
      <c r="AS63" s="25"/>
      <c r="AT63" s="25"/>
      <c r="AU63" s="25"/>
      <c r="AV63" s="25"/>
      <c r="AW63" s="24"/>
      <c r="AX63" s="24"/>
      <c r="AY63" s="24"/>
      <c r="AZ63" s="24"/>
      <c r="BA63" s="24"/>
      <c r="BB63" s="24"/>
      <c r="BC63" s="24"/>
      <c r="BD63" s="24"/>
      <c r="BE63" s="24"/>
      <c r="BF63" s="24"/>
    </row>
    <row r="64" spans="1:58" s="2" customFormat="1" ht="15.75" customHeight="1">
      <c r="A64" s="26"/>
      <c r="T64" s="483"/>
      <c r="U64" s="483"/>
      <c r="V64" s="483"/>
      <c r="W64" s="483"/>
      <c r="X64" s="483"/>
      <c r="Y64" s="483"/>
      <c r="Z64" s="483"/>
      <c r="AA64" s="483"/>
      <c r="AB64" s="483"/>
      <c r="AC64" s="483"/>
      <c r="AD64" s="483"/>
      <c r="AE64" s="483"/>
      <c r="AF64" s="483"/>
      <c r="AG64" s="483"/>
      <c r="AM64" s="28"/>
      <c r="AQ64" s="27"/>
      <c r="AR64" s="27"/>
      <c r="AS64" s="27"/>
      <c r="AT64" s="27"/>
      <c r="AU64" s="27"/>
      <c r="AV64" s="27"/>
      <c r="AW64" s="24"/>
      <c r="AX64" s="24"/>
      <c r="AY64" s="24"/>
      <c r="AZ64" s="24"/>
      <c r="BA64" s="24"/>
      <c r="BB64" s="24"/>
      <c r="BC64" s="24"/>
      <c r="BD64" s="24"/>
      <c r="BE64" s="24"/>
      <c r="BF64" s="24"/>
    </row>
    <row r="65" spans="43:58" s="2" customFormat="1" ht="15.75" customHeight="1">
      <c r="AQ65" s="27"/>
      <c r="AR65" s="27"/>
      <c r="AS65" s="27"/>
      <c r="AT65" s="27"/>
      <c r="AU65" s="27"/>
      <c r="AV65" s="27"/>
      <c r="AW65" s="24"/>
      <c r="AX65" s="24"/>
      <c r="AY65" s="24"/>
      <c r="AZ65" s="24"/>
      <c r="BA65" s="24"/>
      <c r="BB65" s="24"/>
      <c r="BC65" s="24"/>
      <c r="BD65" s="24"/>
      <c r="BE65" s="24"/>
      <c r="BF65" s="24"/>
    </row>
    <row r="66" spans="43:58" s="2" customFormat="1" ht="15.75" customHeight="1">
      <c r="AQ66" s="30"/>
      <c r="AR66" s="30"/>
      <c r="AS66" s="30"/>
      <c r="AT66" s="30"/>
      <c r="AU66" s="30"/>
      <c r="AV66" s="30"/>
      <c r="AW66" s="24"/>
      <c r="AX66" s="24"/>
      <c r="AY66" s="24"/>
      <c r="AZ66" s="24"/>
      <c r="BA66" s="24"/>
      <c r="BB66" s="24"/>
      <c r="BC66" s="24"/>
      <c r="BD66" s="24"/>
      <c r="BE66" s="24"/>
      <c r="BF66" s="24"/>
    </row>
    <row r="67" spans="43:58" s="2" customFormat="1" ht="15.75" customHeight="1">
      <c r="AQ67" s="30"/>
      <c r="AR67" s="30"/>
      <c r="AS67" s="30"/>
      <c r="AT67" s="30"/>
      <c r="AU67" s="30"/>
      <c r="AV67" s="30"/>
      <c r="AW67" s="24"/>
      <c r="AX67" s="24"/>
      <c r="AY67" s="24"/>
      <c r="AZ67" s="24"/>
      <c r="BA67" s="24"/>
      <c r="BB67" s="24"/>
      <c r="BC67" s="24"/>
      <c r="BD67" s="24"/>
      <c r="BE67" s="24"/>
      <c r="BF67" s="24"/>
    </row>
    <row r="68" spans="43:58" ht="15.75" customHeight="1">
      <c r="AQ68" s="26"/>
      <c r="AR68" s="32"/>
      <c r="AS68" s="32"/>
      <c r="AT68" s="32"/>
      <c r="AU68" s="32"/>
      <c r="AV68" s="32"/>
      <c r="AW68" s="32"/>
      <c r="AX68" s="2"/>
      <c r="AY68" s="2"/>
      <c r="AZ68" s="2"/>
      <c r="BA68" s="2"/>
      <c r="BB68" s="2"/>
      <c r="BC68" s="2"/>
      <c r="BD68" s="2"/>
      <c r="BE68" s="2"/>
      <c r="BF68" s="2"/>
    </row>
  </sheetData>
  <mergeCells count="247">
    <mergeCell ref="S13:T13"/>
    <mergeCell ref="S14:T14"/>
    <mergeCell ref="AG53:AK53"/>
    <mergeCell ref="AA51:AF51"/>
    <mergeCell ref="V52:Z52"/>
    <mergeCell ref="AA52:AF52"/>
    <mergeCell ref="AG52:AK52"/>
    <mergeCell ref="V50:Z50"/>
    <mergeCell ref="V57:Z57"/>
    <mergeCell ref="AA57:AF57"/>
    <mergeCell ref="O53:S53"/>
    <mergeCell ref="O54:S54"/>
    <mergeCell ref="T54:U60"/>
    <mergeCell ref="AG57:AK57"/>
    <mergeCell ref="V58:Z58"/>
    <mergeCell ref="AA58:AF58"/>
    <mergeCell ref="AG55:AK55"/>
    <mergeCell ref="V56:Z56"/>
    <mergeCell ref="AA56:AF56"/>
    <mergeCell ref="AG56:AK56"/>
    <mergeCell ref="V54:Z54"/>
    <mergeCell ref="AG54:AK54"/>
    <mergeCell ref="V55:Z55"/>
    <mergeCell ref="C55:S60"/>
    <mergeCell ref="T63:U64"/>
    <mergeCell ref="V63:W64"/>
    <mergeCell ref="X63:Y64"/>
    <mergeCell ref="Z63:AA64"/>
    <mergeCell ref="AB63:AC64"/>
    <mergeCell ref="AD63:AE64"/>
    <mergeCell ref="AF63:AG64"/>
    <mergeCell ref="AF19:AI19"/>
    <mergeCell ref="Q21:S21"/>
    <mergeCell ref="L27:AI28"/>
    <mergeCell ref="AG48:AK48"/>
    <mergeCell ref="AG50:AK50"/>
    <mergeCell ref="O51:S51"/>
    <mergeCell ref="O50:S50"/>
    <mergeCell ref="O48:S48"/>
    <mergeCell ref="O49:S49"/>
    <mergeCell ref="AJ19:AK19"/>
    <mergeCell ref="P20:S20"/>
    <mergeCell ref="T20:U20"/>
    <mergeCell ref="AJ26:AK26"/>
    <mergeCell ref="AJ27:AK27"/>
    <mergeCell ref="AE22:AK22"/>
    <mergeCell ref="AE23:AK23"/>
    <mergeCell ref="T22:U22"/>
    <mergeCell ref="G2:H2"/>
    <mergeCell ref="J2:K2"/>
    <mergeCell ref="M2:N2"/>
    <mergeCell ref="E5:P5"/>
    <mergeCell ref="Q5:T5"/>
    <mergeCell ref="U3:AK3"/>
    <mergeCell ref="U5:AK5"/>
    <mergeCell ref="G4:H4"/>
    <mergeCell ref="J4:K4"/>
    <mergeCell ref="M4:N4"/>
    <mergeCell ref="M3:P3"/>
    <mergeCell ref="E4:F4"/>
    <mergeCell ref="E3:L3"/>
    <mergeCell ref="Q2:T2"/>
    <mergeCell ref="AG59:AK59"/>
    <mergeCell ref="V60:Z60"/>
    <mergeCell ref="AA60:AF60"/>
    <mergeCell ref="AG60:AK60"/>
    <mergeCell ref="V53:Z53"/>
    <mergeCell ref="B54:G54"/>
    <mergeCell ref="V59:Z59"/>
    <mergeCell ref="Y10:Y11"/>
    <mergeCell ref="B49:G49"/>
    <mergeCell ref="U14:AC14"/>
    <mergeCell ref="B13:R14"/>
    <mergeCell ref="H18:O18"/>
    <mergeCell ref="B20:B28"/>
    <mergeCell ref="B18:G18"/>
    <mergeCell ref="P22:S22"/>
    <mergeCell ref="AG58:AK58"/>
    <mergeCell ref="B52:G52"/>
    <mergeCell ref="AA53:AF53"/>
    <mergeCell ref="AG51:AK51"/>
    <mergeCell ref="X46:X47"/>
    <mergeCell ref="V10:V11"/>
    <mergeCell ref="X15:AB15"/>
    <mergeCell ref="U13:AC13"/>
    <mergeCell ref="F16:J16"/>
    <mergeCell ref="B55:B60"/>
    <mergeCell ref="AB10:AB11"/>
    <mergeCell ref="O52:S52"/>
    <mergeCell ref="B48:G48"/>
    <mergeCell ref="V48:Z48"/>
    <mergeCell ref="V49:Z49"/>
    <mergeCell ref="T48:U53"/>
    <mergeCell ref="L42:M42"/>
    <mergeCell ref="O42:P42"/>
    <mergeCell ref="Q11:R11"/>
    <mergeCell ref="B12:T12"/>
    <mergeCell ref="U15:W15"/>
    <mergeCell ref="U12:AC12"/>
    <mergeCell ref="W10:X11"/>
    <mergeCell ref="Z10:AA11"/>
    <mergeCell ref="N39:Q39"/>
    <mergeCell ref="C40:D40"/>
    <mergeCell ref="C15:G15"/>
    <mergeCell ref="B53:G53"/>
    <mergeCell ref="V17:W17"/>
    <mergeCell ref="H15:Q15"/>
    <mergeCell ref="T21:U21"/>
    <mergeCell ref="H39:L39"/>
    <mergeCell ref="P41:Q41"/>
    <mergeCell ref="AA59:AF59"/>
    <mergeCell ref="Q3:T3"/>
    <mergeCell ref="C6:E6"/>
    <mergeCell ref="AJ15:AK15"/>
    <mergeCell ref="AE10:AE11"/>
    <mergeCell ref="AC10:AD11"/>
    <mergeCell ref="B10:P11"/>
    <mergeCell ref="A4:D4"/>
    <mergeCell ref="Q4:T4"/>
    <mergeCell ref="U4:AK4"/>
    <mergeCell ref="A5:D5"/>
    <mergeCell ref="AC15:AD15"/>
    <mergeCell ref="AF11:AH11"/>
    <mergeCell ref="AF10:AH10"/>
    <mergeCell ref="T10:U11"/>
    <mergeCell ref="B9:P9"/>
    <mergeCell ref="AD12:AK12"/>
    <mergeCell ref="AI10:AK10"/>
    <mergeCell ref="S9:AB9"/>
    <mergeCell ref="B34:B38"/>
    <mergeCell ref="T23:U23"/>
    <mergeCell ref="E39:G39"/>
    <mergeCell ref="B29:B33"/>
    <mergeCell ref="B39:B46"/>
    <mergeCell ref="V51:Z51"/>
    <mergeCell ref="AA49:AF49"/>
    <mergeCell ref="AG49:AK49"/>
    <mergeCell ref="L44:M44"/>
    <mergeCell ref="E45:F45"/>
    <mergeCell ref="BE42:BI42"/>
    <mergeCell ref="V22:AD22"/>
    <mergeCell ref="V23:AD23"/>
    <mergeCell ref="BE41:BI41"/>
    <mergeCell ref="AA50:AF50"/>
    <mergeCell ref="AA48:AF48"/>
    <mergeCell ref="B50:G50"/>
    <mergeCell ref="B51:G51"/>
    <mergeCell ref="C45:D45"/>
    <mergeCell ref="K45:L45"/>
    <mergeCell ref="Q45:S45"/>
    <mergeCell ref="I42:J42"/>
    <mergeCell ref="C43:D44"/>
    <mergeCell ref="E44:G44"/>
    <mergeCell ref="C46:G46"/>
    <mergeCell ref="W26:AI26"/>
    <mergeCell ref="L26:V26"/>
    <mergeCell ref="P23:S23"/>
    <mergeCell ref="P24:S24"/>
    <mergeCell ref="BE40:BI40"/>
    <mergeCell ref="C39:D39"/>
    <mergeCell ref="AE24:AK24"/>
    <mergeCell ref="X29:X38"/>
    <mergeCell ref="AJ25:AK25"/>
    <mergeCell ref="C29:W33"/>
    <mergeCell ref="C34:W38"/>
    <mergeCell ref="S40:T40"/>
    <mergeCell ref="F41:G41"/>
    <mergeCell ref="AJ28:AK28"/>
    <mergeCell ref="C41:D41"/>
    <mergeCell ref="Y39:AE39"/>
    <mergeCell ref="Y40:AE40"/>
    <mergeCell ref="T24:U24"/>
    <mergeCell ref="K40:M40"/>
    <mergeCell ref="N40:O40"/>
    <mergeCell ref="AF41:AK41"/>
    <mergeCell ref="A1:AK1"/>
    <mergeCell ref="N20:O20"/>
    <mergeCell ref="N21:O21"/>
    <mergeCell ref="S10:S11"/>
    <mergeCell ref="L20:L24"/>
    <mergeCell ref="N24:O24"/>
    <mergeCell ref="R15:T15"/>
    <mergeCell ref="A3:D3"/>
    <mergeCell ref="V21:AD21"/>
    <mergeCell ref="V24:AD24"/>
    <mergeCell ref="AH14:AJ14"/>
    <mergeCell ref="W6:AK6"/>
    <mergeCell ref="F6:S6"/>
    <mergeCell ref="P18:S18"/>
    <mergeCell ref="AC9:AE9"/>
    <mergeCell ref="A6:A8"/>
    <mergeCell ref="C17:G17"/>
    <mergeCell ref="AI11:AK11"/>
    <mergeCell ref="B6:B8"/>
    <mergeCell ref="B15:B17"/>
    <mergeCell ref="Q10:R10"/>
    <mergeCell ref="AF9:AK9"/>
    <mergeCell ref="Q9:R9"/>
    <mergeCell ref="A2:D2"/>
    <mergeCell ref="A48:A60"/>
    <mergeCell ref="A9:A47"/>
    <mergeCell ref="B47:M47"/>
    <mergeCell ref="AE20:AK20"/>
    <mergeCell ref="J17:K17"/>
    <mergeCell ref="B19:G19"/>
    <mergeCell ref="K19:O19"/>
    <mergeCell ref="AE17:AI17"/>
    <mergeCell ref="AE13:AF13"/>
    <mergeCell ref="AG13:AH13"/>
    <mergeCell ref="AJ13:AK13"/>
    <mergeCell ref="C16:E16"/>
    <mergeCell ref="Q42:S42"/>
    <mergeCell ref="M17:N17"/>
    <mergeCell ref="P17:Q17"/>
    <mergeCell ref="C42:D42"/>
    <mergeCell ref="N22:O22"/>
    <mergeCell ref="AA18:AE18"/>
    <mergeCell ref="AF18:AK18"/>
    <mergeCell ref="T18:Z18"/>
    <mergeCell ref="V20:AD20"/>
    <mergeCell ref="AE21:AK21"/>
    <mergeCell ref="U19:Y19"/>
    <mergeCell ref="N23:O23"/>
    <mergeCell ref="T6:V6"/>
    <mergeCell ref="N44:V44"/>
    <mergeCell ref="X43:X45"/>
    <mergeCell ref="X41:X42"/>
    <mergeCell ref="I41:J41"/>
    <mergeCell ref="F42:G42"/>
    <mergeCell ref="P40:Q40"/>
    <mergeCell ref="V40:W40"/>
    <mergeCell ref="Y41:AE41"/>
    <mergeCell ref="L41:N41"/>
    <mergeCell ref="Y42:AK47"/>
    <mergeCell ref="J43:K43"/>
    <mergeCell ref="S41:V41"/>
    <mergeCell ref="X39:X40"/>
    <mergeCell ref="R39:S39"/>
    <mergeCell ref="Q43:R43"/>
    <mergeCell ref="I46:J46"/>
    <mergeCell ref="M46:O46"/>
    <mergeCell ref="C7:S8"/>
    <mergeCell ref="T7:AK8"/>
    <mergeCell ref="AB17:AC17"/>
    <mergeCell ref="AE15:AI15"/>
    <mergeCell ref="Y17:Z17"/>
    <mergeCell ref="AA19:AE19"/>
  </mergeCells>
  <phoneticPr fontId="8"/>
  <dataValidations count="12">
    <dataValidation type="list" allowBlank="1" showInputMessage="1" showErrorMessage="1" sqref="X41 AJ26" xr:uid="{00000000-0002-0000-0000-000000000000}">
      <formula1>"○,　"</formula1>
    </dataValidation>
    <dataValidation type="list" allowBlank="1" showInputMessage="1" showErrorMessage="1" sqref="H49:N54" xr:uid="{00000000-0002-0000-0000-000001000000}">
      <formula1>"1,2,3,4,5,6,7,8,9,10"</formula1>
    </dataValidation>
    <dataValidation type="list" allowBlank="1" showInputMessage="1" showErrorMessage="1" sqref="AC15:AD15" xr:uid="{00000000-0002-0000-0000-000002000000}">
      <formula1>"Ｊ1,Ｊ2,A1,Ａ2,Ｂ1,Ｂ2,Ｃ1,Ｃ2"</formula1>
    </dataValidation>
    <dataValidation type="list" allowBlank="1" showInputMessage="1" showErrorMessage="1" sqref="AJ15:AK15" xr:uid="{00000000-0002-0000-0000-000003000000}">
      <formula1>"正常,Ⅰ,Ⅱａ,Ⅱｂ,Ⅲａ,Ⅲｂ,Ⅳ,Ｍ"</formula1>
    </dataValidation>
    <dataValidation type="list" allowBlank="1" showInputMessage="1" showErrorMessage="1" sqref="AJ17" xr:uid="{00000000-0002-0000-0000-000004000000}">
      <formula1>"1,2,3"</formula1>
    </dataValidation>
    <dataValidation type="list" allowBlank="1" showInputMessage="1" showErrorMessage="1" sqref="T63:U64 S10:S11" xr:uid="{00000000-0002-0000-0000-000005000000}">
      <formula1>"T,S,"</formula1>
    </dataValidation>
    <dataValidation type="list" allowBlank="1" showInputMessage="1" showErrorMessage="1" sqref="AJ19:AK19" xr:uid="{00000000-0002-0000-0000-000006000000}">
      <formula1>"有,無,"</formula1>
    </dataValidation>
    <dataValidation type="list" allowBlank="1" showInputMessage="1" sqref="U15:W15" xr:uid="{00000000-0002-0000-0000-000007000000}">
      <formula1>"中津市,宇佐市,吉富町"</formula1>
    </dataValidation>
    <dataValidation type="list" allowBlank="1" showInputMessage="1" showErrorMessage="1" sqref="AJ28" xr:uid="{00000000-0002-0000-0000-000008000000}">
      <formula1>"改善,維持,悪化,　"</formula1>
    </dataValidation>
    <dataValidation type="list" allowBlank="1" showInputMessage="1" showErrorMessage="1" sqref="X46:X47" xr:uid="{00000000-0002-0000-0000-000009000000}">
      <formula1>"改善,維持,悪化,"</formula1>
    </dataValidation>
    <dataValidation type="list" allowBlank="1" showInputMessage="1" showErrorMessage="1" sqref="F16:J16" xr:uid="{00000000-0002-0000-0000-00000A000000}">
      <formula1>"事業対象者,要支援1,要支援2,要介護1,要介護2,要介護3,要介護4,要介護5,"</formula1>
    </dataValidation>
    <dataValidation type="list" allowBlank="1" showInputMessage="1" sqref="M3:P3" xr:uid="{00000000-0002-0000-0000-00000B000000}">
      <formula1>$AU$1:$AU$15</formula1>
    </dataValidation>
  </dataValidations>
  <pageMargins left="0.51181102362204722" right="0.19685039370078741" top="0.19685039370078741" bottom="0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27" r:id="rId4" name="Check Box 1035">
              <controlPr defaultSize="0" autoFill="0" autoLine="0" autoPict="0">
                <anchor moveWithCells="1">
                  <from>
                    <xdr:col>31</xdr:col>
                    <xdr:colOff>85725</xdr:colOff>
                    <xdr:row>11</xdr:row>
                    <xdr:rowOff>171450</xdr:rowOff>
                  </from>
                  <to>
                    <xdr:col>32</xdr:col>
                    <xdr:colOff>104775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8" r:id="rId5" name="Check Box 1036">
              <controlPr defaultSize="0" autoFill="0" autoLine="0" autoPict="0">
                <anchor moveWithCells="1">
                  <from>
                    <xdr:col>28</xdr:col>
                    <xdr:colOff>161925</xdr:colOff>
                    <xdr:row>11</xdr:row>
                    <xdr:rowOff>171450</xdr:rowOff>
                  </from>
                  <to>
                    <xdr:col>30</xdr:col>
                    <xdr:colOff>38100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2" r:id="rId6" name="Check Box 1040">
              <controlPr defaultSize="0" autoFill="0" autoLine="0" autoPict="0">
                <anchor moveWithCells="1">
                  <from>
                    <xdr:col>30</xdr:col>
                    <xdr:colOff>171450</xdr:colOff>
                    <xdr:row>9</xdr:row>
                    <xdr:rowOff>133350</xdr:rowOff>
                  </from>
                  <to>
                    <xdr:col>31</xdr:col>
                    <xdr:colOff>161925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3" r:id="rId7" name="Check Box 1041">
              <controlPr defaultSize="0" autoFill="0" autoLine="0" autoPict="0">
                <anchor moveWithCells="1">
                  <from>
                    <xdr:col>30</xdr:col>
                    <xdr:colOff>171450</xdr:colOff>
                    <xdr:row>8</xdr:row>
                    <xdr:rowOff>171450</xdr:rowOff>
                  </from>
                  <to>
                    <xdr:col>31</xdr:col>
                    <xdr:colOff>180975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4" r:id="rId8" name="Check Box 1042">
              <controlPr defaultSize="0" autoFill="0" autoLine="0" autoPict="0">
                <anchor moveWithCells="1">
                  <from>
                    <xdr:col>33</xdr:col>
                    <xdr:colOff>171450</xdr:colOff>
                    <xdr:row>8</xdr:row>
                    <xdr:rowOff>161925</xdr:rowOff>
                  </from>
                  <to>
                    <xdr:col>34</xdr:col>
                    <xdr:colOff>171450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5" r:id="rId9" name="Check Box 1043">
              <controlPr defaultSize="0" autoFill="0" autoLine="0" autoPict="0">
                <anchor moveWithCells="1">
                  <from>
                    <xdr:col>33</xdr:col>
                    <xdr:colOff>171450</xdr:colOff>
                    <xdr:row>9</xdr:row>
                    <xdr:rowOff>142875</xdr:rowOff>
                  </from>
                  <to>
                    <xdr:col>34</xdr:col>
                    <xdr:colOff>161925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6" r:id="rId10" name="Check Box 1044">
              <controlPr defaultSize="0" autoFill="0" autoLine="0" autoPict="0">
                <anchor moveWithCells="1">
                  <from>
                    <xdr:col>22</xdr:col>
                    <xdr:colOff>190500</xdr:colOff>
                    <xdr:row>1</xdr:row>
                    <xdr:rowOff>0</xdr:rowOff>
                  </from>
                  <to>
                    <xdr:col>23</xdr:col>
                    <xdr:colOff>171450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8" r:id="rId11" name="Check Box 1046">
              <controlPr defaultSize="0" autoFill="0" autoLine="0" autoPict="0">
                <anchor moveWithCells="1">
                  <from>
                    <xdr:col>28</xdr:col>
                    <xdr:colOff>171450</xdr:colOff>
                    <xdr:row>0</xdr:row>
                    <xdr:rowOff>266700</xdr:rowOff>
                  </from>
                  <to>
                    <xdr:col>29</xdr:col>
                    <xdr:colOff>180975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0" r:id="rId12" name="Check Box 1048">
              <controlPr defaultSize="0" autoFill="0" autoLine="0" autoPict="0">
                <anchor moveWithCells="1">
                  <from>
                    <xdr:col>20</xdr:col>
                    <xdr:colOff>0</xdr:colOff>
                    <xdr:row>0</xdr:row>
                    <xdr:rowOff>257175</xdr:rowOff>
                  </from>
                  <to>
                    <xdr:col>21</xdr:col>
                    <xdr:colOff>38100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1" r:id="rId13" name="Check Box 1049">
              <controlPr defaultSize="0" autoFill="0" autoLine="0" autoPict="0">
                <anchor moveWithCells="1">
                  <from>
                    <xdr:col>26</xdr:col>
                    <xdr:colOff>0</xdr:colOff>
                    <xdr:row>0</xdr:row>
                    <xdr:rowOff>247650</xdr:rowOff>
                  </from>
                  <to>
                    <xdr:col>27</xdr:col>
                    <xdr:colOff>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5" r:id="rId14" name="Check Box 1053">
              <controlPr defaultSize="0" autoFill="0" autoLine="0" autoPict="0">
                <anchor moveWithCells="1">
                  <from>
                    <xdr:col>34</xdr:col>
                    <xdr:colOff>0</xdr:colOff>
                    <xdr:row>11</xdr:row>
                    <xdr:rowOff>171450</xdr:rowOff>
                  </from>
                  <to>
                    <xdr:col>35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6" r:id="rId15" name="Check Box 1054">
              <controlPr defaultSize="0" autoFill="0" autoLine="0" autoPict="0">
                <anchor moveWithCells="1">
                  <from>
                    <xdr:col>28</xdr:col>
                    <xdr:colOff>161925</xdr:colOff>
                    <xdr:row>12</xdr:row>
                    <xdr:rowOff>161925</xdr:rowOff>
                  </from>
                  <to>
                    <xdr:col>31</xdr:col>
                    <xdr:colOff>171450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0" r:id="rId16" name="Check Box 1078">
              <controlPr defaultSize="0" autoFill="0" autoLine="0" autoPict="0">
                <anchor moveWithCells="1">
                  <from>
                    <xdr:col>6</xdr:col>
                    <xdr:colOff>171450</xdr:colOff>
                    <xdr:row>17</xdr:row>
                    <xdr:rowOff>190500</xdr:rowOff>
                  </from>
                  <to>
                    <xdr:col>8</xdr:col>
                    <xdr:colOff>38100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1" r:id="rId17" name="Check Box 1079">
              <controlPr defaultSize="0" autoFill="0" autoLine="0" autoPict="0">
                <anchor moveWithCells="1">
                  <from>
                    <xdr:col>15</xdr:col>
                    <xdr:colOff>180975</xdr:colOff>
                    <xdr:row>17</xdr:row>
                    <xdr:rowOff>190500</xdr:rowOff>
                  </from>
                  <to>
                    <xdr:col>16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2" r:id="rId18" name="Check Box 1080">
              <controlPr defaultSize="0" autoFill="0" autoLine="0" autoPict="0">
                <anchor moveWithCells="1">
                  <from>
                    <xdr:col>25</xdr:col>
                    <xdr:colOff>142875</xdr:colOff>
                    <xdr:row>17</xdr:row>
                    <xdr:rowOff>180975</xdr:rowOff>
                  </from>
                  <to>
                    <xdr:col>27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6" r:id="rId19" name="Check Box 1104">
              <controlPr defaultSize="0" autoFill="0" autoLine="0" autoPict="0">
                <anchor moveWithCells="1">
                  <from>
                    <xdr:col>5</xdr:col>
                    <xdr:colOff>180975</xdr:colOff>
                    <xdr:row>41</xdr:row>
                    <xdr:rowOff>161925</xdr:rowOff>
                  </from>
                  <to>
                    <xdr:col>7</xdr:col>
                    <xdr:colOff>9525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8" r:id="rId20" name="Check Box 1106">
              <controlPr defaultSize="0" autoFill="0" autoLine="0" autoPict="0">
                <anchor moveWithCells="1">
                  <from>
                    <xdr:col>3</xdr:col>
                    <xdr:colOff>161925</xdr:colOff>
                    <xdr:row>40</xdr:row>
                    <xdr:rowOff>180975</xdr:rowOff>
                  </from>
                  <to>
                    <xdr:col>5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9" r:id="rId21" name="Check Box 1107">
              <controlPr defaultSize="0" autoFill="0" autoLine="0" autoPict="0">
                <anchor moveWithCells="1">
                  <from>
                    <xdr:col>3</xdr:col>
                    <xdr:colOff>161925</xdr:colOff>
                    <xdr:row>39</xdr:row>
                    <xdr:rowOff>161925</xdr:rowOff>
                  </from>
                  <to>
                    <xdr:col>5</xdr:col>
                    <xdr:colOff>9525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0" r:id="rId22" name="Check Box 1108">
              <controlPr defaultSize="0" autoFill="0" autoLine="0" autoPict="0">
                <anchor moveWithCells="1">
                  <from>
                    <xdr:col>14</xdr:col>
                    <xdr:colOff>0</xdr:colOff>
                    <xdr:row>39</xdr:row>
                    <xdr:rowOff>171450</xdr:rowOff>
                  </from>
                  <to>
                    <xdr:col>15</xdr:col>
                    <xdr:colOff>9525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1" r:id="rId23" name="Check Box 1109">
              <controlPr defaultSize="0" autoFill="0" autoLine="0" autoPict="0">
                <anchor moveWithCells="1">
                  <from>
                    <xdr:col>20</xdr:col>
                    <xdr:colOff>200025</xdr:colOff>
                    <xdr:row>37</xdr:row>
                    <xdr:rowOff>171450</xdr:rowOff>
                  </from>
                  <to>
                    <xdr:col>22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2" r:id="rId24" name="Check Box 1110">
              <controlPr defaultSize="0" autoFill="0" autoLine="0" autoPict="0">
                <anchor moveWithCells="1">
                  <from>
                    <xdr:col>18</xdr:col>
                    <xdr:colOff>9525</xdr:colOff>
                    <xdr:row>41</xdr:row>
                    <xdr:rowOff>180975</xdr:rowOff>
                  </from>
                  <to>
                    <xdr:col>19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4" r:id="rId25" name="Check Box 1112">
              <controlPr defaultSize="0" autoFill="0" autoLine="0" autoPict="0">
                <anchor moveWithCells="1">
                  <from>
                    <xdr:col>12</xdr:col>
                    <xdr:colOff>200025</xdr:colOff>
                    <xdr:row>41</xdr:row>
                    <xdr:rowOff>171450</xdr:rowOff>
                  </from>
                  <to>
                    <xdr:col>14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5" r:id="rId26" name="Check Box 1113">
              <controlPr defaultSize="0" autoFill="0" autoLine="0" autoPict="0">
                <anchor moveWithCells="1">
                  <from>
                    <xdr:col>3</xdr:col>
                    <xdr:colOff>161925</xdr:colOff>
                    <xdr:row>41</xdr:row>
                    <xdr:rowOff>161925</xdr:rowOff>
                  </from>
                  <to>
                    <xdr:col>5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7" r:id="rId27" name="Check Box 1115">
              <controlPr defaultSize="0" autoFill="0" autoLine="0" autoPict="0">
                <anchor moveWithCells="1">
                  <from>
                    <xdr:col>13</xdr:col>
                    <xdr:colOff>38100</xdr:colOff>
                    <xdr:row>40</xdr:row>
                    <xdr:rowOff>161925</xdr:rowOff>
                  </from>
                  <to>
                    <xdr:col>14</xdr:col>
                    <xdr:colOff>47625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8" r:id="rId28" name="Check Box 1116">
              <controlPr defaultSize="0" autoFill="0" autoLine="0" autoPict="0">
                <anchor moveWithCells="1">
                  <from>
                    <xdr:col>10</xdr:col>
                    <xdr:colOff>9525</xdr:colOff>
                    <xdr:row>39</xdr:row>
                    <xdr:rowOff>171450</xdr:rowOff>
                  </from>
                  <to>
                    <xdr:col>11</xdr:col>
                    <xdr:colOff>28575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0" r:id="rId29" name="Check Box 1118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161925</xdr:rowOff>
                  </from>
                  <to>
                    <xdr:col>8</xdr:col>
                    <xdr:colOff>47625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5" r:id="rId30" name="Check Box 1123">
              <controlPr defaultSize="0" autoFill="0" autoLine="0" autoPict="0">
                <anchor moveWithCells="1">
                  <from>
                    <xdr:col>9</xdr:col>
                    <xdr:colOff>180975</xdr:colOff>
                    <xdr:row>40</xdr:row>
                    <xdr:rowOff>171450</xdr:rowOff>
                  </from>
                  <to>
                    <xdr:col>11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7" r:id="rId31" name="Check Box 1125">
              <controlPr defaultSize="0" autoFill="0" autoLine="0" autoPict="0">
                <anchor moveWithCells="1">
                  <from>
                    <xdr:col>10</xdr:col>
                    <xdr:colOff>190500</xdr:colOff>
                    <xdr:row>41</xdr:row>
                    <xdr:rowOff>161925</xdr:rowOff>
                  </from>
                  <to>
                    <xdr:col>12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8" r:id="rId32" name="Check Box 1126">
              <controlPr defaultSize="0" autoFill="0" autoLine="0" autoPict="0">
                <anchor moveWithCells="1">
                  <from>
                    <xdr:col>5</xdr:col>
                    <xdr:colOff>180975</xdr:colOff>
                    <xdr:row>43</xdr:row>
                    <xdr:rowOff>180975</xdr:rowOff>
                  </from>
                  <to>
                    <xdr:col>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0" r:id="rId33" name="Check Box 1138">
              <controlPr defaultSize="0" autoFill="0" autoLine="0" autoPict="0">
                <anchor moveWithCells="1">
                  <from>
                    <xdr:col>9</xdr:col>
                    <xdr:colOff>57150</xdr:colOff>
                    <xdr:row>37</xdr:row>
                    <xdr:rowOff>171450</xdr:rowOff>
                  </from>
                  <to>
                    <xdr:col>10</xdr:col>
                    <xdr:colOff>66675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1" r:id="rId34" name="Check Box 1139">
              <controlPr defaultSize="0" autoFill="0" autoLine="0" autoPict="0">
                <anchor moveWithCells="1">
                  <from>
                    <xdr:col>6</xdr:col>
                    <xdr:colOff>152400</xdr:colOff>
                    <xdr:row>40</xdr:row>
                    <xdr:rowOff>161925</xdr:rowOff>
                  </from>
                  <to>
                    <xdr:col>7</xdr:col>
                    <xdr:colOff>161925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3" r:id="rId35" name="Check Box 1141">
              <controlPr defaultSize="0" autoFill="0" autoLine="0" autoPict="0">
                <anchor moveWithCells="1">
                  <from>
                    <xdr:col>6</xdr:col>
                    <xdr:colOff>200025</xdr:colOff>
                    <xdr:row>37</xdr:row>
                    <xdr:rowOff>180975</xdr:rowOff>
                  </from>
                  <to>
                    <xdr:col>8</xdr:col>
                    <xdr:colOff>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5" r:id="rId36" name="Check Box 1143">
              <controlPr defaultSize="0" autoFill="0" autoLine="0" autoPict="0">
                <anchor moveWithCells="1">
                  <from>
                    <xdr:col>18</xdr:col>
                    <xdr:colOff>247650</xdr:colOff>
                    <xdr:row>37</xdr:row>
                    <xdr:rowOff>190500</xdr:rowOff>
                  </from>
                  <to>
                    <xdr:col>20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7" r:id="rId37" name="Check Box 1145">
              <controlPr defaultSize="0" autoFill="0" autoLine="0" autoPict="0">
                <anchor moveWithCells="1">
                  <from>
                    <xdr:col>12</xdr:col>
                    <xdr:colOff>9525</xdr:colOff>
                    <xdr:row>37</xdr:row>
                    <xdr:rowOff>180975</xdr:rowOff>
                  </from>
                  <to>
                    <xdr:col>13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9" r:id="rId38" name="Check Box 1147">
              <controlPr defaultSize="0" autoFill="0" autoLine="0" autoPict="0">
                <anchor moveWithCells="1">
                  <from>
                    <xdr:col>18</xdr:col>
                    <xdr:colOff>9525</xdr:colOff>
                    <xdr:row>40</xdr:row>
                    <xdr:rowOff>180975</xdr:rowOff>
                  </from>
                  <to>
                    <xdr:col>19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0" r:id="rId39" name="Check Box 1148">
              <controlPr defaultSize="0" autoFill="0" autoLine="0" autoPict="0">
                <anchor moveWithCells="1">
                  <from>
                    <xdr:col>19</xdr:col>
                    <xdr:colOff>190500</xdr:colOff>
                    <xdr:row>41</xdr:row>
                    <xdr:rowOff>0</xdr:rowOff>
                  </from>
                  <to>
                    <xdr:col>21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1" r:id="rId40" name="Check Box 1149">
              <controlPr defaultSize="0" autoFill="0" autoLine="0" autoPict="0">
                <anchor moveWithCells="1">
                  <from>
                    <xdr:col>6</xdr:col>
                    <xdr:colOff>180975</xdr:colOff>
                    <xdr:row>42</xdr:row>
                    <xdr:rowOff>161925</xdr:rowOff>
                  </from>
                  <to>
                    <xdr:col>8</xdr:col>
                    <xdr:colOff>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2" r:id="rId41" name="Check Box 1150">
              <controlPr defaultSize="0" autoFill="0" autoLine="0" autoPict="0">
                <anchor moveWithCells="1">
                  <from>
                    <xdr:col>8</xdr:col>
                    <xdr:colOff>180975</xdr:colOff>
                    <xdr:row>42</xdr:row>
                    <xdr:rowOff>161925</xdr:rowOff>
                  </from>
                  <to>
                    <xdr:col>10</xdr:col>
                    <xdr:colOff>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3" r:id="rId42" name="Check Box 1151">
              <controlPr defaultSize="0" autoFill="0" autoLine="0" autoPict="0">
                <anchor moveWithCells="1">
                  <from>
                    <xdr:col>13</xdr:col>
                    <xdr:colOff>180975</xdr:colOff>
                    <xdr:row>43</xdr:row>
                    <xdr:rowOff>161925</xdr:rowOff>
                  </from>
                  <to>
                    <xdr:col>15</xdr:col>
                    <xdr:colOff>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4" r:id="rId43" name="Check Box 1152">
              <controlPr defaultSize="0" autoFill="0" autoLine="0" autoPict="0">
                <anchor moveWithCells="1">
                  <from>
                    <xdr:col>7</xdr:col>
                    <xdr:colOff>171450</xdr:colOff>
                    <xdr:row>43</xdr:row>
                    <xdr:rowOff>161925</xdr:rowOff>
                  </from>
                  <to>
                    <xdr:col>9</xdr:col>
                    <xdr:colOff>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5" r:id="rId44" name="Check Box 1153">
              <controlPr defaultSize="0" autoFill="0" autoLine="0" autoPict="0">
                <anchor moveWithCells="1">
                  <from>
                    <xdr:col>19</xdr:col>
                    <xdr:colOff>190500</xdr:colOff>
                    <xdr:row>41</xdr:row>
                    <xdr:rowOff>180975</xdr:rowOff>
                  </from>
                  <to>
                    <xdr:col>21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6" r:id="rId45" name="Check Box 1154">
              <controlPr defaultSize="0" autoFill="0" autoLine="0" autoPict="0">
                <anchor moveWithCells="1">
                  <from>
                    <xdr:col>11</xdr:col>
                    <xdr:colOff>190500</xdr:colOff>
                    <xdr:row>43</xdr:row>
                    <xdr:rowOff>180975</xdr:rowOff>
                  </from>
                  <to>
                    <xdr:col>13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7" r:id="rId46" name="Check Box 1155">
              <controlPr defaultSize="0" autoFill="0" autoLine="0" autoPict="0">
                <anchor moveWithCells="1">
                  <from>
                    <xdr:col>20</xdr:col>
                    <xdr:colOff>180975</xdr:colOff>
                    <xdr:row>43</xdr:row>
                    <xdr:rowOff>161925</xdr:rowOff>
                  </from>
                  <to>
                    <xdr:col>22</xdr:col>
                    <xdr:colOff>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8" r:id="rId47" name="Check Box 1156">
              <controlPr defaultSize="0" autoFill="0" autoLine="0" autoPict="0">
                <anchor moveWithCells="1">
                  <from>
                    <xdr:col>19</xdr:col>
                    <xdr:colOff>0</xdr:colOff>
                    <xdr:row>43</xdr:row>
                    <xdr:rowOff>171450</xdr:rowOff>
                  </from>
                  <to>
                    <xdr:col>20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9" r:id="rId48" name="Check Box 1247">
              <controlPr defaultSize="0" autoFill="0" autoLine="0" autoPict="0">
                <anchor moveWithCells="1">
                  <from>
                    <xdr:col>62</xdr:col>
                    <xdr:colOff>114300</xdr:colOff>
                    <xdr:row>14</xdr:row>
                    <xdr:rowOff>180975</xdr:rowOff>
                  </from>
                  <to>
                    <xdr:col>64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2" r:id="rId49" name="Check Box 1250">
              <controlPr defaultSize="0" autoFill="0" autoLine="0" autoPict="0">
                <anchor moveWithCells="1">
                  <from>
                    <xdr:col>55</xdr:col>
                    <xdr:colOff>38100</xdr:colOff>
                    <xdr:row>14</xdr:row>
                    <xdr:rowOff>190500</xdr:rowOff>
                  </from>
                  <to>
                    <xdr:col>56</xdr:col>
                    <xdr:colOff>104775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3" r:id="rId50" name="Check Box 1251">
              <controlPr defaultSize="0" autoFill="0" autoLine="0" autoPict="0">
                <anchor moveWithCells="1">
                  <from>
                    <xdr:col>58</xdr:col>
                    <xdr:colOff>161925</xdr:colOff>
                    <xdr:row>14</xdr:row>
                    <xdr:rowOff>190500</xdr:rowOff>
                  </from>
                  <to>
                    <xdr:col>60</xdr:col>
                    <xdr:colOff>28575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4" r:id="rId51" name="Check Box 1252">
              <controlPr defaultSize="0" autoFill="0" autoLine="0" autoPict="0">
                <anchor moveWithCells="1">
                  <from>
                    <xdr:col>66</xdr:col>
                    <xdr:colOff>57150</xdr:colOff>
                    <xdr:row>14</xdr:row>
                    <xdr:rowOff>180975</xdr:rowOff>
                  </from>
                  <to>
                    <xdr:col>67</xdr:col>
                    <xdr:colOff>114300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8" r:id="rId52" name="Check Box 1266">
              <controlPr defaultSize="0" autoFill="0" autoLine="0" autoPict="0">
                <anchor moveWithCells="1">
                  <from>
                    <xdr:col>5</xdr:col>
                    <xdr:colOff>180975</xdr:colOff>
                    <xdr:row>18</xdr:row>
                    <xdr:rowOff>190500</xdr:rowOff>
                  </from>
                  <to>
                    <xdr:col>7</xdr:col>
                    <xdr:colOff>180975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9" r:id="rId53" name="Check Box 1267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190500</xdr:rowOff>
                  </from>
                  <to>
                    <xdr:col>10</xdr:col>
                    <xdr:colOff>123825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1" r:id="rId54" name="Check Box 1269">
              <controlPr defaultSize="0" autoFill="0" autoLine="0" autoPict="0">
                <anchor moveWithCells="1">
                  <from>
                    <xdr:col>15</xdr:col>
                    <xdr:colOff>9525</xdr:colOff>
                    <xdr:row>20</xdr:row>
                    <xdr:rowOff>19050</xdr:rowOff>
                  </from>
                  <to>
                    <xdr:col>15</xdr:col>
                    <xdr:colOff>180975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3" r:id="rId55" name="Check Box 1271">
              <controlPr defaultSize="0" autoFill="0" autoLine="0" autoPict="0">
                <anchor moveWithCells="1">
                  <from>
                    <xdr:col>11</xdr:col>
                    <xdr:colOff>9525</xdr:colOff>
                    <xdr:row>24</xdr:row>
                    <xdr:rowOff>180975</xdr:rowOff>
                  </from>
                  <to>
                    <xdr:col>16</xdr:col>
                    <xdr:colOff>28575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4" r:id="rId56" name="Check Box 1272">
              <controlPr defaultSize="0" autoFill="0" autoLine="0" autoPict="0">
                <anchor moveWithCells="1">
                  <from>
                    <xdr:col>16</xdr:col>
                    <xdr:colOff>142875</xdr:colOff>
                    <xdr:row>24</xdr:row>
                    <xdr:rowOff>171450</xdr:rowOff>
                  </from>
                  <to>
                    <xdr:col>20</xdr:col>
                    <xdr:colOff>190500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6" r:id="rId57" name="Check Box 1274">
              <controlPr defaultSize="0" autoFill="0" autoLine="0" autoPict="0">
                <anchor moveWithCells="1">
                  <from>
                    <xdr:col>17</xdr:col>
                    <xdr:colOff>247650</xdr:colOff>
                    <xdr:row>13</xdr:row>
                    <xdr:rowOff>9525</xdr:rowOff>
                  </from>
                  <to>
                    <xdr:col>18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7" r:id="rId58" name="Check Box 1275">
              <controlPr defaultSize="0" autoFill="0" autoLine="0" autoPict="0">
                <anchor moveWithCells="1">
                  <from>
                    <xdr:col>17</xdr:col>
                    <xdr:colOff>247650</xdr:colOff>
                    <xdr:row>12</xdr:row>
                    <xdr:rowOff>0</xdr:rowOff>
                  </from>
                  <to>
                    <xdr:col>18</xdr:col>
                    <xdr:colOff>238125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8" r:id="rId59" name="Check Box 1276">
              <controlPr defaultSize="0" autoFill="0" autoLine="0" autoPict="0">
                <anchor moveWithCells="1">
                  <from>
                    <xdr:col>3</xdr:col>
                    <xdr:colOff>161925</xdr:colOff>
                    <xdr:row>39</xdr:row>
                    <xdr:rowOff>9525</xdr:rowOff>
                  </from>
                  <to>
                    <xdr:col>5</xdr:col>
                    <xdr:colOff>152400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0" r:id="rId60" name="Check Box 1278">
              <controlPr defaultSize="0" autoFill="0" autoLine="0" autoPict="0">
                <anchor moveWithCells="1">
                  <from>
                    <xdr:col>5</xdr:col>
                    <xdr:colOff>123825</xdr:colOff>
                    <xdr:row>39</xdr:row>
                    <xdr:rowOff>19050</xdr:rowOff>
                  </from>
                  <to>
                    <xdr:col>7</xdr:col>
                    <xdr:colOff>85725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1" r:id="rId61" name="Check Box 1279">
              <controlPr defaultSize="0" autoFill="0" autoLine="0" autoPict="0">
                <anchor moveWithCells="1">
                  <from>
                    <xdr:col>7</xdr:col>
                    <xdr:colOff>190500</xdr:colOff>
                    <xdr:row>39</xdr:row>
                    <xdr:rowOff>28575</xdr:rowOff>
                  </from>
                  <to>
                    <xdr:col>10</xdr:col>
                    <xdr:colOff>76200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2" r:id="rId62" name="Check Box 1280">
              <controlPr defaultSize="0" autoFill="0" autoLine="0" autoPict="0">
                <anchor moveWithCells="1">
                  <from>
                    <xdr:col>9</xdr:col>
                    <xdr:colOff>133350</xdr:colOff>
                    <xdr:row>39</xdr:row>
                    <xdr:rowOff>28575</xdr:rowOff>
                  </from>
                  <to>
                    <xdr:col>12</xdr:col>
                    <xdr:colOff>152400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4" r:id="rId63" name="Check Box 1282">
              <controlPr defaultSize="0" autoFill="0" autoLine="0" autoPict="0">
                <anchor moveWithCells="1">
                  <from>
                    <xdr:col>14</xdr:col>
                    <xdr:colOff>190500</xdr:colOff>
                    <xdr:row>39</xdr:row>
                    <xdr:rowOff>9525</xdr:rowOff>
                  </from>
                  <to>
                    <xdr:col>16</xdr:col>
                    <xdr:colOff>95250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5" r:id="rId64" name="Check Box 1283">
              <controlPr defaultSize="0" autoFill="0" autoLine="0" autoPict="0">
                <anchor moveWithCells="1">
                  <from>
                    <xdr:col>16</xdr:col>
                    <xdr:colOff>76200</xdr:colOff>
                    <xdr:row>39</xdr:row>
                    <xdr:rowOff>9525</xdr:rowOff>
                  </from>
                  <to>
                    <xdr:col>17</xdr:col>
                    <xdr:colOff>180975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8" r:id="rId65" name="Check Box 1286">
              <controlPr defaultSize="0" autoFill="0" autoLine="0" autoPict="0">
                <anchor moveWithCells="1">
                  <from>
                    <xdr:col>19</xdr:col>
                    <xdr:colOff>66675</xdr:colOff>
                    <xdr:row>39</xdr:row>
                    <xdr:rowOff>9525</xdr:rowOff>
                  </from>
                  <to>
                    <xdr:col>21</xdr:col>
                    <xdr:colOff>28575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9" r:id="rId66" name="Check Box 1287">
              <controlPr defaultSize="0" autoFill="0" autoLine="0" autoPict="0">
                <anchor moveWithCells="1">
                  <from>
                    <xdr:col>20</xdr:col>
                    <xdr:colOff>190500</xdr:colOff>
                    <xdr:row>39</xdr:row>
                    <xdr:rowOff>19050</xdr:rowOff>
                  </from>
                  <to>
                    <xdr:col>22</xdr:col>
                    <xdr:colOff>152400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2" r:id="rId67" name="Check Box 1290">
              <controlPr defaultSize="0" autoFill="0" autoLine="0" autoPict="0">
                <anchor moveWithCells="1">
                  <from>
                    <xdr:col>26</xdr:col>
                    <xdr:colOff>0</xdr:colOff>
                    <xdr:row>52</xdr:row>
                    <xdr:rowOff>161925</xdr:rowOff>
                  </from>
                  <to>
                    <xdr:col>26</xdr:col>
                    <xdr:colOff>190500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3" r:id="rId68" name="Check Box 1291">
              <controlPr defaultSize="0" autoFill="0" autoLine="0" autoPict="0">
                <anchor moveWithCells="1">
                  <from>
                    <xdr:col>29</xdr:col>
                    <xdr:colOff>9525</xdr:colOff>
                    <xdr:row>52</xdr:row>
                    <xdr:rowOff>161925</xdr:rowOff>
                  </from>
                  <to>
                    <xdr:col>30</xdr:col>
                    <xdr:colOff>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6" r:id="rId69" name="Check Box 1294">
              <controlPr defaultSize="0" autoFill="0" autoLine="0" autoPict="0">
                <anchor moveWithCells="1">
                  <from>
                    <xdr:col>6</xdr:col>
                    <xdr:colOff>219075</xdr:colOff>
                    <xdr:row>44</xdr:row>
                    <xdr:rowOff>200025</xdr:rowOff>
                  </from>
                  <to>
                    <xdr:col>7</xdr:col>
                    <xdr:colOff>209550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8" r:id="rId70" name="Check Box 1296">
              <controlPr defaultSize="0" autoFill="0" autoLine="0" autoPict="0">
                <anchor moveWithCells="1">
                  <from>
                    <xdr:col>10</xdr:col>
                    <xdr:colOff>200025</xdr:colOff>
                    <xdr:row>44</xdr:row>
                    <xdr:rowOff>200025</xdr:rowOff>
                  </from>
                  <to>
                    <xdr:col>11</xdr:col>
                    <xdr:colOff>180975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1" r:id="rId71" name="Check Box 1299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13</xdr:col>
                    <xdr:colOff>161925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2" r:id="rId72" name="Check Box 1300">
              <controlPr defaultSize="0" autoFill="0" autoLine="0" autoPict="0">
                <anchor moveWithCells="1">
                  <from>
                    <xdr:col>15</xdr:col>
                    <xdr:colOff>19050</xdr:colOff>
                    <xdr:row>46</xdr:row>
                    <xdr:rowOff>0</xdr:rowOff>
                  </from>
                  <to>
                    <xdr:col>15</xdr:col>
                    <xdr:colOff>228600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5" r:id="rId73" name="Check Box 1313">
              <controlPr defaultSize="0" autoFill="0" autoLine="0" autoPict="0">
                <anchor moveWithCells="1">
                  <from>
                    <xdr:col>24</xdr:col>
                    <xdr:colOff>190500</xdr:colOff>
                    <xdr:row>3</xdr:row>
                    <xdr:rowOff>0</xdr:rowOff>
                  </from>
                  <to>
                    <xdr:col>35</xdr:col>
                    <xdr:colOff>57150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7" r:id="rId74" name="Check Box 1315">
              <controlPr defaultSize="0" autoFill="0" autoLine="0" autoPict="0">
                <anchor moveWithCells="1">
                  <from>
                    <xdr:col>20</xdr:col>
                    <xdr:colOff>66675</xdr:colOff>
                    <xdr:row>3</xdr:row>
                    <xdr:rowOff>0</xdr:rowOff>
                  </from>
                  <to>
                    <xdr:col>24</xdr:col>
                    <xdr:colOff>180975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8" r:id="rId75" name="Check Box 1316">
              <controlPr defaultSize="0" autoFill="0" autoLine="0" autoPict="0">
                <anchor moveWithCells="1">
                  <from>
                    <xdr:col>33</xdr:col>
                    <xdr:colOff>161925</xdr:colOff>
                    <xdr:row>37</xdr:row>
                    <xdr:rowOff>190500</xdr:rowOff>
                  </from>
                  <to>
                    <xdr:col>34</xdr:col>
                    <xdr:colOff>161925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9" r:id="rId76" name="Check Box 1317">
              <controlPr defaultSize="0" autoFill="0" autoLine="0" autoPict="0">
                <anchor moveWithCells="1">
                  <from>
                    <xdr:col>30</xdr:col>
                    <xdr:colOff>171450</xdr:colOff>
                    <xdr:row>37</xdr:row>
                    <xdr:rowOff>190500</xdr:rowOff>
                  </from>
                  <to>
                    <xdr:col>31</xdr:col>
                    <xdr:colOff>152400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0" r:id="rId77" name="Check Box 1318">
              <controlPr defaultSize="0" autoFill="0" autoLine="0" autoPict="0">
                <anchor moveWithCells="1">
                  <from>
                    <xdr:col>33</xdr:col>
                    <xdr:colOff>171450</xdr:colOff>
                    <xdr:row>39</xdr:row>
                    <xdr:rowOff>19050</xdr:rowOff>
                  </from>
                  <to>
                    <xdr:col>34</xdr:col>
                    <xdr:colOff>180975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1" r:id="rId78" name="Check Box 1319">
              <controlPr defaultSize="0" autoFill="0" autoLine="0" autoPict="0">
                <anchor moveWithCells="1">
                  <from>
                    <xdr:col>30</xdr:col>
                    <xdr:colOff>180975</xdr:colOff>
                    <xdr:row>38</xdr:row>
                    <xdr:rowOff>171450</xdr:rowOff>
                  </from>
                  <to>
                    <xdr:col>31</xdr:col>
                    <xdr:colOff>180975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6" r:id="rId79" name="Option Button 1334">
              <controlPr defaultSize="0" autoFill="0" autoLine="0" autoPict="0">
                <anchor moveWithCells="1">
                  <from>
                    <xdr:col>16</xdr:col>
                    <xdr:colOff>9525</xdr:colOff>
                    <xdr:row>8</xdr:row>
                    <xdr:rowOff>180975</xdr:rowOff>
                  </from>
                  <to>
                    <xdr:col>17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7" r:id="rId80" name="Option Button 1335">
              <controlPr defaultSize="0" autoFill="0" autoLine="0" autoPict="0">
                <anchor moveWithCells="1">
                  <from>
                    <xdr:col>16</xdr:col>
                    <xdr:colOff>9525</xdr:colOff>
                    <xdr:row>9</xdr:row>
                    <xdr:rowOff>133350</xdr:rowOff>
                  </from>
                  <to>
                    <xdr:col>16</xdr:col>
                    <xdr:colOff>219075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0" r:id="rId81" name="Check Box 1338">
              <controlPr defaultSize="0" autoFill="0" autoLine="0" autoPict="0">
                <anchor moveWithCells="1">
                  <from>
                    <xdr:col>26</xdr:col>
                    <xdr:colOff>19050</xdr:colOff>
                    <xdr:row>53</xdr:row>
                    <xdr:rowOff>161925</xdr:rowOff>
                  </from>
                  <to>
                    <xdr:col>27</xdr:col>
                    <xdr:colOff>9525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1" r:id="rId82" name="Check Box 1339">
              <controlPr defaultSize="0" autoFill="0" autoLine="0" autoPict="0">
                <anchor moveWithCells="1">
                  <from>
                    <xdr:col>28</xdr:col>
                    <xdr:colOff>180975</xdr:colOff>
                    <xdr:row>53</xdr:row>
                    <xdr:rowOff>190500</xdr:rowOff>
                  </from>
                  <to>
                    <xdr:col>29</xdr:col>
                    <xdr:colOff>171450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4" r:id="rId83" name="Check Box 1342">
              <controlPr defaultSize="0" autoFill="0" autoLine="0" autoPict="0">
                <anchor moveWithCells="1">
                  <from>
                    <xdr:col>3</xdr:col>
                    <xdr:colOff>161925</xdr:colOff>
                    <xdr:row>37</xdr:row>
                    <xdr:rowOff>180975</xdr:rowOff>
                  </from>
                  <to>
                    <xdr:col>4</xdr:col>
                    <xdr:colOff>190500</xdr:colOff>
                    <xdr:row>39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A1:BK99"/>
  <sheetViews>
    <sheetView view="pageBreakPreview" zoomScaleNormal="100" zoomScaleSheetLayoutView="100" workbookViewId="0">
      <selection activeCell="L49" sqref="L49:AK51"/>
    </sheetView>
  </sheetViews>
  <sheetFormatPr defaultColWidth="2.625" defaultRowHeight="21" customHeight="1"/>
  <cols>
    <col min="1" max="1" width="2.625" style="11"/>
    <col min="2" max="9" width="2.625" style="1"/>
    <col min="10" max="11" width="2.5" style="1" customWidth="1"/>
    <col min="12" max="14" width="2.5" style="17" customWidth="1"/>
    <col min="15" max="38" width="2.5" style="1" customWidth="1"/>
    <col min="39" max="45" width="2.625" style="1"/>
    <col min="46" max="46" width="4.125" style="1" customWidth="1"/>
    <col min="47" max="47" width="2.625" style="1"/>
    <col min="48" max="48" width="3" style="1" bestFit="1" customWidth="1"/>
    <col min="49" max="49" width="2.625" style="1"/>
    <col min="50" max="62" width="7.625" style="1" customWidth="1"/>
    <col min="63" max="63" width="6.875" style="1" customWidth="1"/>
    <col min="64" max="16384" width="2.625" style="1"/>
  </cols>
  <sheetData>
    <row r="1" spans="1:63" ht="21" customHeight="1" thickBot="1">
      <c r="A1" s="822" t="s">
        <v>351</v>
      </c>
      <c r="B1" s="822"/>
      <c r="C1" s="822"/>
      <c r="D1" s="822"/>
      <c r="E1" s="822"/>
      <c r="F1" s="822"/>
      <c r="G1" s="822"/>
      <c r="H1" s="822"/>
      <c r="I1" s="822"/>
      <c r="J1" s="822"/>
      <c r="K1" s="822"/>
      <c r="L1" s="822"/>
      <c r="M1" s="822"/>
      <c r="N1" s="822"/>
      <c r="O1" s="822"/>
      <c r="P1" s="822"/>
      <c r="Q1" s="822"/>
      <c r="R1" s="822"/>
      <c r="S1" s="822"/>
      <c r="T1" s="822">
        <f>シート1!B10</f>
        <v>0</v>
      </c>
      <c r="U1" s="822"/>
      <c r="V1" s="822"/>
      <c r="W1" s="822"/>
      <c r="X1" s="822"/>
      <c r="Y1" s="822"/>
      <c r="Z1" s="822"/>
      <c r="AA1" s="172" t="s">
        <v>503</v>
      </c>
      <c r="AB1" s="728" t="s">
        <v>609</v>
      </c>
      <c r="AC1" s="728"/>
      <c r="AD1" s="728"/>
      <c r="AE1" s="728" t="str">
        <f>シート1!AL4</f>
        <v>令和年月日</v>
      </c>
      <c r="AF1" s="728"/>
      <c r="AG1" s="728"/>
      <c r="AH1" s="728"/>
      <c r="AI1" s="728"/>
      <c r="AJ1" s="728"/>
      <c r="AK1" s="728"/>
      <c r="AL1" s="728"/>
    </row>
    <row r="2" spans="1:63" s="2" customFormat="1" ht="13.5" customHeight="1">
      <c r="A2" s="694" t="s">
        <v>52</v>
      </c>
      <c r="B2" s="695" t="s">
        <v>32</v>
      </c>
      <c r="C2" s="696"/>
      <c r="D2" s="696"/>
      <c r="E2" s="696"/>
      <c r="F2" s="696"/>
      <c r="G2" s="696"/>
      <c r="H2" s="696"/>
      <c r="I2" s="697"/>
      <c r="J2" s="698" t="s">
        <v>547</v>
      </c>
      <c r="K2" s="699"/>
      <c r="L2" s="695" t="s">
        <v>31</v>
      </c>
      <c r="M2" s="696"/>
      <c r="N2" s="696"/>
      <c r="O2" s="696"/>
      <c r="P2" s="696"/>
      <c r="Q2" s="696"/>
      <c r="R2" s="696"/>
      <c r="S2" s="696"/>
      <c r="T2" s="696"/>
      <c r="U2" s="696"/>
      <c r="V2" s="696"/>
      <c r="W2" s="696"/>
      <c r="X2" s="696"/>
      <c r="Y2" s="696"/>
      <c r="Z2" s="696"/>
      <c r="AA2" s="696"/>
      <c r="AB2" s="696"/>
      <c r="AC2" s="696"/>
      <c r="AD2" s="696"/>
      <c r="AE2" s="696"/>
      <c r="AF2" s="696"/>
      <c r="AG2" s="696"/>
      <c r="AH2" s="696"/>
      <c r="AI2" s="697"/>
      <c r="AJ2" s="702" t="s">
        <v>11</v>
      </c>
      <c r="AK2" s="704" t="s">
        <v>127</v>
      </c>
      <c r="AL2" s="705"/>
    </row>
    <row r="3" spans="1:63" s="2" customFormat="1" ht="13.5" customHeight="1" thickBot="1">
      <c r="A3" s="427"/>
      <c r="B3" s="416"/>
      <c r="C3" s="417"/>
      <c r="D3" s="417"/>
      <c r="E3" s="417"/>
      <c r="F3" s="417"/>
      <c r="G3" s="417"/>
      <c r="H3" s="417"/>
      <c r="I3" s="418"/>
      <c r="J3" s="700"/>
      <c r="K3" s="701"/>
      <c r="L3" s="416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417"/>
      <c r="AH3" s="417"/>
      <c r="AI3" s="418"/>
      <c r="AJ3" s="703"/>
      <c r="AK3" s="706"/>
      <c r="AL3" s="707"/>
      <c r="AQ3" s="9"/>
      <c r="AR3" s="9"/>
      <c r="AX3" s="210">
        <v>1</v>
      </c>
      <c r="AY3" s="210">
        <v>2</v>
      </c>
      <c r="AZ3" s="210">
        <v>3</v>
      </c>
      <c r="BA3" s="210">
        <v>4</v>
      </c>
      <c r="BB3" s="210">
        <v>5</v>
      </c>
      <c r="BC3" s="210">
        <v>6</v>
      </c>
      <c r="BD3" s="210">
        <v>7</v>
      </c>
      <c r="BE3" s="210">
        <v>8</v>
      </c>
      <c r="BF3" s="210">
        <v>9</v>
      </c>
      <c r="BG3" s="210">
        <v>10</v>
      </c>
      <c r="BH3" s="210">
        <v>11</v>
      </c>
      <c r="BI3" s="210">
        <v>12</v>
      </c>
    </row>
    <row r="4" spans="1:63" s="2" customFormat="1" ht="17.25" customHeight="1" thickBot="1">
      <c r="A4" s="821" t="s">
        <v>135</v>
      </c>
      <c r="B4" s="716" t="s">
        <v>53</v>
      </c>
      <c r="C4" s="717"/>
      <c r="D4" s="717"/>
      <c r="E4" s="717"/>
      <c r="F4" s="717"/>
      <c r="G4" s="717"/>
      <c r="H4" s="717"/>
      <c r="I4" s="718"/>
      <c r="J4" s="719" t="s">
        <v>544</v>
      </c>
      <c r="K4" s="720"/>
      <c r="L4" s="721"/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69"/>
      <c r="AA4" s="469"/>
      <c r="AB4" s="469"/>
      <c r="AC4" s="469"/>
      <c r="AD4" s="469"/>
      <c r="AE4" s="469"/>
      <c r="AF4" s="469"/>
      <c r="AG4" s="469"/>
      <c r="AH4" s="469"/>
      <c r="AI4" s="722"/>
      <c r="AJ4" s="71" t="s">
        <v>329</v>
      </c>
      <c r="AK4" s="708" t="s">
        <v>333</v>
      </c>
      <c r="AL4" s="709"/>
      <c r="AQ4" s="75"/>
      <c r="AR4" s="75"/>
      <c r="AW4" s="2" t="s">
        <v>471</v>
      </c>
      <c r="AX4" s="270" t="str">
        <f>IF(AND(J10="◎",J11="◎"),1,"")</f>
        <v/>
      </c>
      <c r="AY4" s="270" t="str">
        <f>IF(AND(J24="◎",J25="◎"),1,"")</f>
        <v/>
      </c>
      <c r="AZ4" s="270" t="b">
        <f>IF(J12="◎",1)</f>
        <v>0</v>
      </c>
      <c r="BA4" s="270" t="str">
        <f>IF(AND(J27="◎",J28="◎",J29="◎"),1,"")</f>
        <v/>
      </c>
      <c r="BB4" s="270" t="b">
        <f>IF(J14="◎",1)</f>
        <v>0</v>
      </c>
      <c r="BC4" s="270" t="str">
        <f>IF(AND(J31="◎",J32="◎"),1,"")</f>
        <v/>
      </c>
      <c r="BD4" s="270" t="b">
        <f>IF(J13="◎",1)</f>
        <v>0</v>
      </c>
      <c r="BE4" s="270" t="str">
        <f>IF(AND(J15="◎",J16="◎",J17="◎",J18="◎",J19="◎"),1,"")</f>
        <v/>
      </c>
      <c r="BF4" s="270" t="str">
        <f>IF(AND(J20="◎",J21="◎"),1,"")</f>
        <v/>
      </c>
      <c r="BG4" s="270" t="b">
        <f>IF(J30="◎",1)</f>
        <v>0</v>
      </c>
      <c r="BH4" s="270" t="str">
        <f>IF(AND(J40="◎",J43="◎"),1,"")</f>
        <v/>
      </c>
      <c r="BI4" s="296" t="b">
        <f>IF(J23="◎",1)</f>
        <v>0</v>
      </c>
      <c r="BJ4" s="297">
        <f>SUM(AX4:BI4)</f>
        <v>0</v>
      </c>
    </row>
    <row r="5" spans="1:63" s="2" customFormat="1" ht="17.25" customHeight="1">
      <c r="A5" s="426"/>
      <c r="B5" s="710" t="s">
        <v>54</v>
      </c>
      <c r="C5" s="711"/>
      <c r="D5" s="711"/>
      <c r="E5" s="711"/>
      <c r="F5" s="711"/>
      <c r="G5" s="711"/>
      <c r="H5" s="711"/>
      <c r="I5" s="711"/>
      <c r="J5" s="712" t="s">
        <v>544</v>
      </c>
      <c r="K5" s="713"/>
      <c r="L5" s="723"/>
      <c r="M5" s="724"/>
      <c r="N5" s="724"/>
      <c r="O5" s="724"/>
      <c r="P5" s="724"/>
      <c r="Q5" s="724"/>
      <c r="R5" s="724"/>
      <c r="S5" s="724"/>
      <c r="T5" s="724"/>
      <c r="U5" s="724"/>
      <c r="V5" s="724"/>
      <c r="W5" s="724"/>
      <c r="X5" s="724"/>
      <c r="Y5" s="724"/>
      <c r="Z5" s="724"/>
      <c r="AA5" s="724"/>
      <c r="AB5" s="724"/>
      <c r="AC5" s="724"/>
      <c r="AD5" s="724"/>
      <c r="AE5" s="724"/>
      <c r="AF5" s="724"/>
      <c r="AG5" s="724"/>
      <c r="AH5" s="724"/>
      <c r="AI5" s="725"/>
      <c r="AJ5" s="72" t="s">
        <v>329</v>
      </c>
      <c r="AK5" s="714" t="s">
        <v>332</v>
      </c>
      <c r="AL5" s="715"/>
      <c r="AQ5" s="75"/>
      <c r="AR5" s="75"/>
    </row>
    <row r="6" spans="1:63" s="2" customFormat="1" ht="17.25" customHeight="1">
      <c r="A6" s="426"/>
      <c r="B6" s="723" t="s">
        <v>55</v>
      </c>
      <c r="C6" s="724"/>
      <c r="D6" s="724"/>
      <c r="E6" s="724"/>
      <c r="F6" s="724"/>
      <c r="G6" s="724"/>
      <c r="H6" s="724"/>
      <c r="I6" s="724"/>
      <c r="J6" s="712" t="s">
        <v>545</v>
      </c>
      <c r="K6" s="713"/>
      <c r="L6" s="723"/>
      <c r="M6" s="724"/>
      <c r="N6" s="724"/>
      <c r="O6" s="724"/>
      <c r="P6" s="724"/>
      <c r="Q6" s="724"/>
      <c r="R6" s="724"/>
      <c r="S6" s="724"/>
      <c r="T6" s="724"/>
      <c r="U6" s="724"/>
      <c r="V6" s="724"/>
      <c r="W6" s="724"/>
      <c r="X6" s="724"/>
      <c r="Y6" s="724"/>
      <c r="Z6" s="724"/>
      <c r="AA6" s="724"/>
      <c r="AB6" s="724"/>
      <c r="AC6" s="724"/>
      <c r="AD6" s="724"/>
      <c r="AE6" s="724"/>
      <c r="AF6" s="724"/>
      <c r="AG6" s="724"/>
      <c r="AH6" s="724"/>
      <c r="AI6" s="725"/>
      <c r="AJ6" s="72" t="s">
        <v>330</v>
      </c>
      <c r="AK6" s="714" t="s">
        <v>331</v>
      </c>
      <c r="AL6" s="715"/>
      <c r="AQ6" s="75"/>
      <c r="AR6" s="75"/>
    </row>
    <row r="7" spans="1:63" s="2" customFormat="1" ht="17.25" customHeight="1">
      <c r="A7" s="426"/>
      <c r="B7" s="723" t="s">
        <v>56</v>
      </c>
      <c r="C7" s="724"/>
      <c r="D7" s="724"/>
      <c r="E7" s="724"/>
      <c r="F7" s="724"/>
      <c r="G7" s="724"/>
      <c r="H7" s="724"/>
      <c r="I7" s="724"/>
      <c r="J7" s="712" t="s">
        <v>330</v>
      </c>
      <c r="K7" s="713"/>
      <c r="L7" s="723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  <c r="AJ7" s="72" t="s">
        <v>330</v>
      </c>
      <c r="AK7" s="714" t="s">
        <v>332</v>
      </c>
      <c r="AL7" s="715"/>
      <c r="AQ7" s="75"/>
      <c r="AR7" s="75"/>
    </row>
    <row r="8" spans="1:63" s="2" customFormat="1" ht="17.25" customHeight="1">
      <c r="A8" s="426"/>
      <c r="B8" s="723" t="s">
        <v>82</v>
      </c>
      <c r="C8" s="724"/>
      <c r="D8" s="724"/>
      <c r="E8" s="724"/>
      <c r="F8" s="724"/>
      <c r="G8" s="724"/>
      <c r="H8" s="724"/>
      <c r="I8" s="724"/>
      <c r="J8" s="712" t="s">
        <v>545</v>
      </c>
      <c r="K8" s="713"/>
      <c r="L8" s="723"/>
      <c r="M8" s="724"/>
      <c r="N8" s="724"/>
      <c r="O8" s="724"/>
      <c r="P8" s="724"/>
      <c r="Q8" s="724"/>
      <c r="R8" s="724"/>
      <c r="S8" s="724"/>
      <c r="T8" s="724"/>
      <c r="U8" s="724"/>
      <c r="V8" s="724"/>
      <c r="W8" s="724"/>
      <c r="X8" s="724"/>
      <c r="Y8" s="724"/>
      <c r="Z8" s="724"/>
      <c r="AA8" s="724"/>
      <c r="AB8" s="724"/>
      <c r="AC8" s="724"/>
      <c r="AD8" s="724"/>
      <c r="AE8" s="724"/>
      <c r="AF8" s="724"/>
      <c r="AG8" s="724"/>
      <c r="AH8" s="724"/>
      <c r="AI8" s="725"/>
      <c r="AJ8" s="72" t="s">
        <v>330</v>
      </c>
      <c r="AK8" s="714" t="s">
        <v>332</v>
      </c>
      <c r="AL8" s="715"/>
      <c r="AQ8" s="75"/>
      <c r="AR8" s="75"/>
    </row>
    <row r="9" spans="1:63" s="2" customFormat="1" ht="17.25" customHeight="1">
      <c r="A9" s="426"/>
      <c r="B9" s="825" t="s">
        <v>81</v>
      </c>
      <c r="C9" s="826"/>
      <c r="D9" s="826"/>
      <c r="E9" s="826"/>
      <c r="F9" s="826"/>
      <c r="G9" s="826"/>
      <c r="H9" s="826"/>
      <c r="I9" s="826"/>
      <c r="J9" s="712" t="s">
        <v>330</v>
      </c>
      <c r="K9" s="713"/>
      <c r="L9" s="723"/>
      <c r="M9" s="724"/>
      <c r="N9" s="724"/>
      <c r="O9" s="724"/>
      <c r="P9" s="724"/>
      <c r="Q9" s="724"/>
      <c r="R9" s="724"/>
      <c r="S9" s="724"/>
      <c r="T9" s="724"/>
      <c r="U9" s="724"/>
      <c r="V9" s="724"/>
      <c r="W9" s="724"/>
      <c r="X9" s="724"/>
      <c r="Y9" s="724"/>
      <c r="Z9" s="724"/>
      <c r="AA9" s="724"/>
      <c r="AB9" s="724"/>
      <c r="AC9" s="724"/>
      <c r="AD9" s="724"/>
      <c r="AE9" s="724"/>
      <c r="AF9" s="724"/>
      <c r="AG9" s="724"/>
      <c r="AH9" s="724"/>
      <c r="AI9" s="725"/>
      <c r="AJ9" s="72" t="s">
        <v>329</v>
      </c>
      <c r="AK9" s="714" t="s">
        <v>332</v>
      </c>
      <c r="AL9" s="715"/>
      <c r="AQ9" s="75"/>
      <c r="AR9" s="75"/>
    </row>
    <row r="10" spans="1:63" s="2" customFormat="1" ht="18" customHeight="1">
      <c r="A10" s="426"/>
      <c r="B10" s="763" t="s">
        <v>80</v>
      </c>
      <c r="C10" s="764"/>
      <c r="D10" s="764"/>
      <c r="E10" s="764"/>
      <c r="F10" s="827"/>
      <c r="G10" s="800" t="s">
        <v>78</v>
      </c>
      <c r="H10" s="724"/>
      <c r="I10" s="724"/>
      <c r="J10" s="712" t="s">
        <v>330</v>
      </c>
      <c r="K10" s="713"/>
      <c r="L10" s="723"/>
      <c r="M10" s="724"/>
      <c r="N10" s="724"/>
      <c r="O10" s="724"/>
      <c r="P10" s="724"/>
      <c r="Q10" s="724"/>
      <c r="R10" s="724"/>
      <c r="S10" s="724"/>
      <c r="T10" s="724"/>
      <c r="U10" s="724"/>
      <c r="V10" s="724"/>
      <c r="W10" s="724"/>
      <c r="X10" s="724"/>
      <c r="Y10" s="724"/>
      <c r="Z10" s="724"/>
      <c r="AA10" s="724"/>
      <c r="AB10" s="724"/>
      <c r="AC10" s="724"/>
      <c r="AD10" s="724"/>
      <c r="AE10" s="724"/>
      <c r="AF10" s="724"/>
      <c r="AG10" s="724"/>
      <c r="AH10" s="724"/>
      <c r="AI10" s="725"/>
      <c r="AJ10" s="72" t="s">
        <v>329</v>
      </c>
      <c r="AK10" s="714" t="s">
        <v>331</v>
      </c>
      <c r="AL10" s="715"/>
      <c r="AQ10" s="75"/>
      <c r="AR10" s="75"/>
    </row>
    <row r="11" spans="1:63" s="2" customFormat="1" ht="17.45" customHeight="1">
      <c r="A11" s="426"/>
      <c r="B11" s="828"/>
      <c r="C11" s="829"/>
      <c r="D11" s="829"/>
      <c r="E11" s="829"/>
      <c r="F11" s="830"/>
      <c r="G11" s="800" t="s">
        <v>79</v>
      </c>
      <c r="H11" s="724"/>
      <c r="I11" s="724"/>
      <c r="J11" s="712" t="s">
        <v>546</v>
      </c>
      <c r="K11" s="713"/>
      <c r="L11" s="723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  <c r="AJ11" s="72" t="s">
        <v>330</v>
      </c>
      <c r="AK11" s="714" t="s">
        <v>332</v>
      </c>
      <c r="AL11" s="715"/>
      <c r="AQ11" s="75"/>
      <c r="AR11" s="75"/>
    </row>
    <row r="12" spans="1:63" s="2" customFormat="1" ht="17.25" customHeight="1">
      <c r="A12" s="426"/>
      <c r="B12" s="723" t="s">
        <v>504</v>
      </c>
      <c r="C12" s="724"/>
      <c r="D12" s="724"/>
      <c r="E12" s="724"/>
      <c r="F12" s="724"/>
      <c r="G12" s="724"/>
      <c r="H12" s="724"/>
      <c r="I12" s="724"/>
      <c r="J12" s="712" t="s">
        <v>545</v>
      </c>
      <c r="K12" s="713"/>
      <c r="L12" s="723"/>
      <c r="M12" s="724"/>
      <c r="N12" s="724"/>
      <c r="O12" s="724"/>
      <c r="P12" s="724"/>
      <c r="Q12" s="724"/>
      <c r="R12" s="724"/>
      <c r="S12" s="724"/>
      <c r="T12" s="724"/>
      <c r="U12" s="724"/>
      <c r="V12" s="724"/>
      <c r="W12" s="724"/>
      <c r="X12" s="724"/>
      <c r="Y12" s="724"/>
      <c r="Z12" s="724"/>
      <c r="AA12" s="724"/>
      <c r="AB12" s="724"/>
      <c r="AC12" s="724"/>
      <c r="AD12" s="724"/>
      <c r="AE12" s="724"/>
      <c r="AF12" s="724"/>
      <c r="AG12" s="724"/>
      <c r="AH12" s="724"/>
      <c r="AI12" s="725"/>
      <c r="AJ12" s="72" t="s">
        <v>330</v>
      </c>
      <c r="AK12" s="714" t="s">
        <v>332</v>
      </c>
      <c r="AL12" s="715"/>
      <c r="AQ12" s="75"/>
      <c r="AR12" s="75"/>
    </row>
    <row r="13" spans="1:63" s="2" customFormat="1" ht="17.25" customHeight="1">
      <c r="A13" s="426"/>
      <c r="B13" s="723" t="s">
        <v>137</v>
      </c>
      <c r="C13" s="724"/>
      <c r="D13" s="724"/>
      <c r="E13" s="724"/>
      <c r="F13" s="724"/>
      <c r="G13" s="724"/>
      <c r="H13" s="724"/>
      <c r="I13" s="724"/>
      <c r="J13" s="712" t="s">
        <v>330</v>
      </c>
      <c r="K13" s="713"/>
      <c r="L13" s="723"/>
      <c r="M13" s="724"/>
      <c r="N13" s="724"/>
      <c r="O13" s="724"/>
      <c r="P13" s="724"/>
      <c r="Q13" s="724"/>
      <c r="R13" s="724"/>
      <c r="S13" s="724"/>
      <c r="T13" s="724"/>
      <c r="U13" s="724"/>
      <c r="V13" s="724"/>
      <c r="W13" s="724"/>
      <c r="X13" s="724"/>
      <c r="Y13" s="724"/>
      <c r="Z13" s="724"/>
      <c r="AA13" s="724"/>
      <c r="AB13" s="724"/>
      <c r="AC13" s="724"/>
      <c r="AD13" s="724"/>
      <c r="AE13" s="724"/>
      <c r="AF13" s="724"/>
      <c r="AG13" s="724"/>
      <c r="AH13" s="724"/>
      <c r="AI13" s="725"/>
      <c r="AJ13" s="72" t="s">
        <v>330</v>
      </c>
      <c r="AK13" s="714" t="s">
        <v>332</v>
      </c>
      <c r="AL13" s="715"/>
      <c r="AQ13" s="75"/>
      <c r="AR13" s="75"/>
    </row>
    <row r="14" spans="1:63" s="2" customFormat="1" ht="17.25" customHeight="1">
      <c r="A14" s="427"/>
      <c r="B14" s="729" t="s">
        <v>138</v>
      </c>
      <c r="C14" s="730"/>
      <c r="D14" s="730"/>
      <c r="E14" s="730"/>
      <c r="F14" s="730"/>
      <c r="G14" s="730"/>
      <c r="H14" s="730"/>
      <c r="I14" s="730"/>
      <c r="J14" s="726" t="s">
        <v>330</v>
      </c>
      <c r="K14" s="727"/>
      <c r="L14" s="520"/>
      <c r="M14" s="521"/>
      <c r="N14" s="521"/>
      <c r="O14" s="521"/>
      <c r="P14" s="521"/>
      <c r="Q14" s="521"/>
      <c r="R14" s="521"/>
      <c r="S14" s="521"/>
      <c r="T14" s="521"/>
      <c r="U14" s="521"/>
      <c r="V14" s="521"/>
      <c r="W14" s="521"/>
      <c r="X14" s="521"/>
      <c r="Y14" s="521"/>
      <c r="Z14" s="521"/>
      <c r="AA14" s="521"/>
      <c r="AB14" s="521"/>
      <c r="AC14" s="521"/>
      <c r="AD14" s="521"/>
      <c r="AE14" s="521"/>
      <c r="AF14" s="521"/>
      <c r="AG14" s="521"/>
      <c r="AH14" s="521"/>
      <c r="AI14" s="522"/>
      <c r="AJ14" s="73" t="s">
        <v>330</v>
      </c>
      <c r="AK14" s="507" t="s">
        <v>331</v>
      </c>
      <c r="AL14" s="508"/>
      <c r="AQ14" s="75"/>
      <c r="AR14" s="75"/>
    </row>
    <row r="15" spans="1:63" s="2" customFormat="1" ht="17.25" customHeight="1" thickBot="1">
      <c r="A15" s="821" t="s">
        <v>136</v>
      </c>
      <c r="B15" s="716" t="s">
        <v>139</v>
      </c>
      <c r="C15" s="717"/>
      <c r="D15" s="717"/>
      <c r="E15" s="717"/>
      <c r="F15" s="717"/>
      <c r="G15" s="717"/>
      <c r="H15" s="717"/>
      <c r="I15" s="718"/>
      <c r="J15" s="733" t="s">
        <v>546</v>
      </c>
      <c r="K15" s="734"/>
      <c r="L15" s="721"/>
      <c r="M15" s="469"/>
      <c r="N15" s="469"/>
      <c r="O15" s="469"/>
      <c r="P15" s="469"/>
      <c r="Q15" s="469"/>
      <c r="R15" s="469"/>
      <c r="S15" s="469"/>
      <c r="T15" s="469"/>
      <c r="U15" s="469"/>
      <c r="V15" s="469"/>
      <c r="W15" s="469"/>
      <c r="X15" s="469"/>
      <c r="Y15" s="469"/>
      <c r="Z15" s="469"/>
      <c r="AA15" s="469"/>
      <c r="AB15" s="469"/>
      <c r="AC15" s="469"/>
      <c r="AD15" s="469"/>
      <c r="AE15" s="469"/>
      <c r="AF15" s="469"/>
      <c r="AG15" s="469"/>
      <c r="AH15" s="469"/>
      <c r="AI15" s="722"/>
      <c r="AJ15" s="74" t="s">
        <v>329</v>
      </c>
      <c r="AK15" s="735" t="s">
        <v>332</v>
      </c>
      <c r="AL15" s="736"/>
      <c r="AQ15" s="75"/>
      <c r="AR15" s="75"/>
      <c r="AX15" s="210">
        <v>1</v>
      </c>
      <c r="AY15" s="210">
        <v>2</v>
      </c>
      <c r="AZ15" s="210">
        <v>3</v>
      </c>
      <c r="BA15" s="210">
        <v>4</v>
      </c>
      <c r="BB15" s="210">
        <v>5</v>
      </c>
      <c r="BC15" s="210">
        <v>6</v>
      </c>
      <c r="BD15" s="210">
        <v>7</v>
      </c>
      <c r="BE15" s="210">
        <v>8</v>
      </c>
      <c r="BF15" s="210">
        <v>9</v>
      </c>
      <c r="BG15" s="210">
        <v>10</v>
      </c>
      <c r="BH15" s="210">
        <v>11</v>
      </c>
      <c r="BI15" s="210">
        <v>12</v>
      </c>
      <c r="BJ15" s="210"/>
    </row>
    <row r="16" spans="1:63" s="2" customFormat="1" ht="17.25" customHeight="1" thickBot="1">
      <c r="A16" s="426"/>
      <c r="B16" s="723" t="s">
        <v>347</v>
      </c>
      <c r="C16" s="724"/>
      <c r="D16" s="724"/>
      <c r="E16" s="724"/>
      <c r="F16" s="724"/>
      <c r="G16" s="724"/>
      <c r="H16" s="724"/>
      <c r="I16" s="725"/>
      <c r="J16" s="712" t="s">
        <v>546</v>
      </c>
      <c r="K16" s="713"/>
      <c r="L16" s="723"/>
      <c r="M16" s="724"/>
      <c r="N16" s="724"/>
      <c r="O16" s="724"/>
      <c r="P16" s="724"/>
      <c r="Q16" s="724"/>
      <c r="R16" s="724"/>
      <c r="S16" s="724"/>
      <c r="T16" s="724"/>
      <c r="U16" s="724"/>
      <c r="V16" s="724"/>
      <c r="W16" s="724"/>
      <c r="X16" s="724"/>
      <c r="Y16" s="724"/>
      <c r="Z16" s="724"/>
      <c r="AA16" s="724"/>
      <c r="AB16" s="724"/>
      <c r="AC16" s="724"/>
      <c r="AD16" s="724"/>
      <c r="AE16" s="724"/>
      <c r="AF16" s="724"/>
      <c r="AG16" s="724"/>
      <c r="AH16" s="724"/>
      <c r="AI16" s="725"/>
      <c r="AJ16" s="72" t="s">
        <v>329</v>
      </c>
      <c r="AK16" s="714" t="s">
        <v>332</v>
      </c>
      <c r="AL16" s="715"/>
      <c r="AQ16" s="75"/>
      <c r="AR16" s="75"/>
      <c r="AW16" s="2" t="s">
        <v>472</v>
      </c>
      <c r="AX16" s="270" t="str">
        <f>IF(AND(AJ10="○",AJ11="○"),1,"")</f>
        <v/>
      </c>
      <c r="AY16" s="270" t="str">
        <f>IF(AND(AJ24="○",AJ25="○"),1,"")</f>
        <v/>
      </c>
      <c r="AZ16" s="210">
        <f>IF(AJ12="○",1)</f>
        <v>1</v>
      </c>
      <c r="BA16" s="270">
        <f>IF(AND(AJ26="○",AJ27="○",AJ28="○",AJ29="○"),1,"")</f>
        <v>1</v>
      </c>
      <c r="BB16" s="210">
        <f>IF(AJ14="○",1)</f>
        <v>1</v>
      </c>
      <c r="BC16" s="270">
        <f>IF(AND(AJ31="○",AJ32="○"),1,"")</f>
        <v>1</v>
      </c>
      <c r="BD16" s="210">
        <f>IF(AJ13="○",1)</f>
        <v>1</v>
      </c>
      <c r="BE16" s="270" t="str">
        <f>IF(AND(AJ15="○",AJ16="○",AJ17="○",AJ18="○",AJ19="○"),1,"")</f>
        <v/>
      </c>
      <c r="BF16" s="270" t="str">
        <f>IF(AND(AJ20="○",AJ21="○"),1,"")</f>
        <v/>
      </c>
      <c r="BG16" s="210" t="b">
        <f>IF(AJ30="○",1)</f>
        <v>0</v>
      </c>
      <c r="BH16" s="270" t="str">
        <f>IF(AND(AJ40="○",AJ43="○"),1,"")</f>
        <v/>
      </c>
      <c r="BI16" s="210" t="b">
        <f>IF(AJ23="○",1)</f>
        <v>0</v>
      </c>
      <c r="BJ16" s="21"/>
      <c r="BK16" s="294">
        <f>SUM(AX16:BJ16)</f>
        <v>5</v>
      </c>
    </row>
    <row r="17" spans="1:51" s="2" customFormat="1" ht="17.25" customHeight="1">
      <c r="A17" s="426"/>
      <c r="B17" s="723" t="s">
        <v>140</v>
      </c>
      <c r="C17" s="724"/>
      <c r="D17" s="724"/>
      <c r="E17" s="724"/>
      <c r="F17" s="724"/>
      <c r="G17" s="724"/>
      <c r="H17" s="724"/>
      <c r="I17" s="725"/>
      <c r="J17" s="712" t="s">
        <v>546</v>
      </c>
      <c r="K17" s="713"/>
      <c r="L17" s="723"/>
      <c r="M17" s="724"/>
      <c r="N17" s="724"/>
      <c r="O17" s="724"/>
      <c r="P17" s="724"/>
      <c r="Q17" s="724"/>
      <c r="R17" s="724"/>
      <c r="S17" s="724"/>
      <c r="T17" s="724"/>
      <c r="U17" s="724"/>
      <c r="V17" s="724"/>
      <c r="W17" s="724"/>
      <c r="X17" s="724"/>
      <c r="Y17" s="724"/>
      <c r="Z17" s="724"/>
      <c r="AA17" s="724"/>
      <c r="AB17" s="724"/>
      <c r="AC17" s="724"/>
      <c r="AD17" s="724"/>
      <c r="AE17" s="724"/>
      <c r="AF17" s="724"/>
      <c r="AG17" s="724"/>
      <c r="AH17" s="724"/>
      <c r="AI17" s="725"/>
      <c r="AJ17" s="72" t="s">
        <v>329</v>
      </c>
      <c r="AK17" s="714" t="s">
        <v>332</v>
      </c>
      <c r="AL17" s="715"/>
      <c r="AQ17" s="75"/>
      <c r="AR17" s="75"/>
    </row>
    <row r="18" spans="1:51" s="2" customFormat="1" ht="17.25" customHeight="1">
      <c r="A18" s="426"/>
      <c r="B18" s="723" t="s">
        <v>141</v>
      </c>
      <c r="C18" s="724"/>
      <c r="D18" s="724"/>
      <c r="E18" s="724"/>
      <c r="F18" s="724"/>
      <c r="G18" s="724"/>
      <c r="H18" s="724"/>
      <c r="I18" s="725"/>
      <c r="J18" s="712" t="s">
        <v>544</v>
      </c>
      <c r="K18" s="713"/>
      <c r="L18" s="723"/>
      <c r="M18" s="724"/>
      <c r="N18" s="724"/>
      <c r="O18" s="724"/>
      <c r="P18" s="724"/>
      <c r="Q18" s="724"/>
      <c r="R18" s="724"/>
      <c r="S18" s="724"/>
      <c r="T18" s="724"/>
      <c r="U18" s="724"/>
      <c r="V18" s="724"/>
      <c r="W18" s="724"/>
      <c r="X18" s="724"/>
      <c r="Y18" s="724"/>
      <c r="Z18" s="724"/>
      <c r="AA18" s="724"/>
      <c r="AB18" s="724"/>
      <c r="AC18" s="724"/>
      <c r="AD18" s="724"/>
      <c r="AE18" s="724"/>
      <c r="AF18" s="724"/>
      <c r="AG18" s="724"/>
      <c r="AH18" s="724"/>
      <c r="AI18" s="725"/>
      <c r="AJ18" s="72" t="s">
        <v>329</v>
      </c>
      <c r="AK18" s="714" t="s">
        <v>332</v>
      </c>
      <c r="AL18" s="715"/>
      <c r="AQ18" s="75"/>
      <c r="AR18" s="75"/>
    </row>
    <row r="19" spans="1:51" s="2" customFormat="1" ht="17.25" customHeight="1">
      <c r="A19" s="426"/>
      <c r="B19" s="723" t="s">
        <v>142</v>
      </c>
      <c r="C19" s="724"/>
      <c r="D19" s="724"/>
      <c r="E19" s="724"/>
      <c r="F19" s="724"/>
      <c r="G19" s="724"/>
      <c r="H19" s="724"/>
      <c r="I19" s="725"/>
      <c r="J19" s="712" t="s">
        <v>545</v>
      </c>
      <c r="K19" s="713"/>
      <c r="L19" s="723"/>
      <c r="M19" s="724"/>
      <c r="N19" s="724"/>
      <c r="O19" s="724"/>
      <c r="P19" s="724"/>
      <c r="Q19" s="724"/>
      <c r="R19" s="724"/>
      <c r="S19" s="724"/>
      <c r="T19" s="724"/>
      <c r="U19" s="724"/>
      <c r="V19" s="724"/>
      <c r="W19" s="724"/>
      <c r="X19" s="724"/>
      <c r="Y19" s="724"/>
      <c r="Z19" s="724"/>
      <c r="AA19" s="724"/>
      <c r="AB19" s="724"/>
      <c r="AC19" s="724"/>
      <c r="AD19" s="724"/>
      <c r="AE19" s="724"/>
      <c r="AF19" s="724"/>
      <c r="AG19" s="724"/>
      <c r="AH19" s="724"/>
      <c r="AI19" s="725"/>
      <c r="AJ19" s="72" t="s">
        <v>329</v>
      </c>
      <c r="AK19" s="714" t="s">
        <v>332</v>
      </c>
      <c r="AL19" s="715"/>
      <c r="AQ19" s="75"/>
      <c r="AR19" s="75"/>
    </row>
    <row r="20" spans="1:51" s="2" customFormat="1" ht="17.25" customHeight="1">
      <c r="A20" s="426"/>
      <c r="B20" s="763" t="s">
        <v>143</v>
      </c>
      <c r="C20" s="764"/>
      <c r="D20" s="764"/>
      <c r="E20" s="764"/>
      <c r="F20" s="827"/>
      <c r="G20" s="800" t="s">
        <v>904</v>
      </c>
      <c r="H20" s="724"/>
      <c r="I20" s="725"/>
      <c r="J20" s="712" t="s">
        <v>546</v>
      </c>
      <c r="K20" s="713"/>
      <c r="L20" s="723"/>
      <c r="M20" s="724"/>
      <c r="N20" s="724"/>
      <c r="O20" s="724"/>
      <c r="P20" s="724"/>
      <c r="Q20" s="724"/>
      <c r="R20" s="724"/>
      <c r="S20" s="724"/>
      <c r="T20" s="724"/>
      <c r="U20" s="724"/>
      <c r="V20" s="724"/>
      <c r="W20" s="724"/>
      <c r="X20" s="724"/>
      <c r="Y20" s="724"/>
      <c r="Z20" s="724"/>
      <c r="AA20" s="724"/>
      <c r="AB20" s="724"/>
      <c r="AC20" s="724"/>
      <c r="AD20" s="724"/>
      <c r="AE20" s="724"/>
      <c r="AF20" s="724"/>
      <c r="AG20" s="724"/>
      <c r="AH20" s="724"/>
      <c r="AI20" s="725"/>
      <c r="AJ20" s="72" t="s">
        <v>329</v>
      </c>
      <c r="AK20" s="714" t="s">
        <v>332</v>
      </c>
      <c r="AL20" s="715"/>
      <c r="AQ20" s="75"/>
      <c r="AR20" s="75"/>
    </row>
    <row r="21" spans="1:51" s="2" customFormat="1" ht="17.25" customHeight="1">
      <c r="A21" s="426"/>
      <c r="B21" s="834" t="s">
        <v>505</v>
      </c>
      <c r="C21" s="835"/>
      <c r="D21" s="835"/>
      <c r="E21" s="835"/>
      <c r="F21" s="836"/>
      <c r="G21" s="800" t="s">
        <v>97</v>
      </c>
      <c r="H21" s="724"/>
      <c r="I21" s="725"/>
      <c r="J21" s="712" t="s">
        <v>545</v>
      </c>
      <c r="K21" s="713"/>
      <c r="L21" s="723"/>
      <c r="M21" s="724"/>
      <c r="N21" s="724"/>
      <c r="O21" s="724"/>
      <c r="P21" s="724"/>
      <c r="Q21" s="724"/>
      <c r="R21" s="724"/>
      <c r="S21" s="724"/>
      <c r="T21" s="724"/>
      <c r="U21" s="724"/>
      <c r="V21" s="724"/>
      <c r="W21" s="724"/>
      <c r="X21" s="724"/>
      <c r="Y21" s="724"/>
      <c r="Z21" s="724"/>
      <c r="AA21" s="724"/>
      <c r="AB21" s="724"/>
      <c r="AC21" s="724"/>
      <c r="AD21" s="724"/>
      <c r="AE21" s="724"/>
      <c r="AF21" s="724"/>
      <c r="AG21" s="724"/>
      <c r="AH21" s="724"/>
      <c r="AI21" s="725"/>
      <c r="AJ21" s="72" t="s">
        <v>329</v>
      </c>
      <c r="AK21" s="714" t="s">
        <v>332</v>
      </c>
      <c r="AL21" s="715"/>
      <c r="AQ21" s="75"/>
      <c r="AR21" s="75"/>
    </row>
    <row r="22" spans="1:51" s="2" customFormat="1" ht="17.25" customHeight="1">
      <c r="A22" s="426"/>
      <c r="B22" s="831"/>
      <c r="C22" s="832"/>
      <c r="D22" s="832"/>
      <c r="E22" s="832"/>
      <c r="F22" s="833"/>
      <c r="G22" s="800" t="s">
        <v>29</v>
      </c>
      <c r="H22" s="724"/>
      <c r="I22" s="725"/>
      <c r="J22" s="712"/>
      <c r="K22" s="713"/>
      <c r="L22" s="723"/>
      <c r="M22" s="724"/>
      <c r="N22" s="724"/>
      <c r="O22" s="724"/>
      <c r="P22" s="724"/>
      <c r="Q22" s="724"/>
      <c r="R22" s="724"/>
      <c r="S22" s="724"/>
      <c r="T22" s="724"/>
      <c r="U22" s="724"/>
      <c r="V22" s="724"/>
      <c r="W22" s="724"/>
      <c r="X22" s="724"/>
      <c r="Y22" s="724"/>
      <c r="Z22" s="724"/>
      <c r="AA22" s="724"/>
      <c r="AB22" s="724"/>
      <c r="AC22" s="724"/>
      <c r="AD22" s="724"/>
      <c r="AE22" s="724"/>
      <c r="AF22" s="724"/>
      <c r="AG22" s="724"/>
      <c r="AH22" s="724"/>
      <c r="AI22" s="725"/>
      <c r="AJ22" s="72" t="s">
        <v>329</v>
      </c>
      <c r="AK22" s="714" t="s">
        <v>331</v>
      </c>
      <c r="AL22" s="715"/>
      <c r="AQ22" s="75"/>
      <c r="AR22" s="75"/>
    </row>
    <row r="23" spans="1:51" s="2" customFormat="1" ht="17.25" customHeight="1">
      <c r="A23" s="427"/>
      <c r="B23" s="729" t="s">
        <v>101</v>
      </c>
      <c r="C23" s="730"/>
      <c r="D23" s="730"/>
      <c r="E23" s="730"/>
      <c r="F23" s="730"/>
      <c r="G23" s="730"/>
      <c r="H23" s="730"/>
      <c r="I23" s="803"/>
      <c r="J23" s="726" t="s">
        <v>546</v>
      </c>
      <c r="K23" s="727"/>
      <c r="L23" s="520"/>
      <c r="M23" s="521"/>
      <c r="N23" s="521"/>
      <c r="O23" s="521"/>
      <c r="P23" s="521"/>
      <c r="Q23" s="521"/>
      <c r="R23" s="521"/>
      <c r="S23" s="521"/>
      <c r="T23" s="521"/>
      <c r="U23" s="521"/>
      <c r="V23" s="521"/>
      <c r="W23" s="521"/>
      <c r="X23" s="521"/>
      <c r="Y23" s="521"/>
      <c r="Z23" s="521"/>
      <c r="AA23" s="521"/>
      <c r="AB23" s="521"/>
      <c r="AC23" s="521"/>
      <c r="AD23" s="521"/>
      <c r="AE23" s="521"/>
      <c r="AF23" s="521"/>
      <c r="AG23" s="521"/>
      <c r="AH23" s="521"/>
      <c r="AI23" s="522"/>
      <c r="AJ23" s="73" t="s">
        <v>329</v>
      </c>
      <c r="AK23" s="507" t="s">
        <v>332</v>
      </c>
      <c r="AL23" s="508"/>
      <c r="AQ23" s="75"/>
      <c r="AR23" s="75"/>
    </row>
    <row r="24" spans="1:51" s="2" customFormat="1" ht="17.25" customHeight="1">
      <c r="A24" s="821" t="s">
        <v>57</v>
      </c>
      <c r="B24" s="716" t="s">
        <v>506</v>
      </c>
      <c r="C24" s="717"/>
      <c r="D24" s="717"/>
      <c r="E24" s="717"/>
      <c r="F24" s="797"/>
      <c r="G24" s="798" t="s">
        <v>507</v>
      </c>
      <c r="H24" s="717"/>
      <c r="I24" s="718"/>
      <c r="J24" s="733" t="s">
        <v>544</v>
      </c>
      <c r="K24" s="734"/>
      <c r="L24" s="721"/>
      <c r="M24" s="469"/>
      <c r="N24" s="469"/>
      <c r="O24" s="469"/>
      <c r="P24" s="469"/>
      <c r="Q24" s="469"/>
      <c r="R24" s="469"/>
      <c r="S24" s="469"/>
      <c r="T24" s="469"/>
      <c r="U24" s="469"/>
      <c r="V24" s="469"/>
      <c r="W24" s="469"/>
      <c r="X24" s="469"/>
      <c r="Y24" s="469"/>
      <c r="Z24" s="469"/>
      <c r="AA24" s="469"/>
      <c r="AB24" s="469"/>
      <c r="AC24" s="469"/>
      <c r="AD24" s="469"/>
      <c r="AE24" s="469"/>
      <c r="AF24" s="469"/>
      <c r="AG24" s="469"/>
      <c r="AH24" s="469"/>
      <c r="AI24" s="722"/>
      <c r="AJ24" s="74" t="s">
        <v>329</v>
      </c>
      <c r="AK24" s="735" t="s">
        <v>332</v>
      </c>
      <c r="AL24" s="736"/>
      <c r="AQ24" s="75"/>
      <c r="AR24" s="75"/>
    </row>
    <row r="25" spans="1:51" s="2" customFormat="1" ht="17.25" customHeight="1">
      <c r="A25" s="426"/>
      <c r="B25" s="723" t="s">
        <v>509</v>
      </c>
      <c r="C25" s="724"/>
      <c r="D25" s="724"/>
      <c r="E25" s="724"/>
      <c r="F25" s="823"/>
      <c r="G25" s="800" t="s">
        <v>30</v>
      </c>
      <c r="H25" s="724"/>
      <c r="I25" s="725"/>
      <c r="J25" s="712" t="s">
        <v>330</v>
      </c>
      <c r="K25" s="713"/>
      <c r="L25" s="723"/>
      <c r="M25" s="724"/>
      <c r="N25" s="724"/>
      <c r="O25" s="724"/>
      <c r="P25" s="724"/>
      <c r="Q25" s="724"/>
      <c r="R25" s="724"/>
      <c r="S25" s="724"/>
      <c r="T25" s="724"/>
      <c r="U25" s="724"/>
      <c r="V25" s="724"/>
      <c r="W25" s="724"/>
      <c r="X25" s="724"/>
      <c r="Y25" s="724"/>
      <c r="Z25" s="724"/>
      <c r="AA25" s="724"/>
      <c r="AB25" s="724"/>
      <c r="AC25" s="724"/>
      <c r="AD25" s="724"/>
      <c r="AE25" s="724"/>
      <c r="AF25" s="724"/>
      <c r="AG25" s="724"/>
      <c r="AH25" s="724"/>
      <c r="AI25" s="725"/>
      <c r="AJ25" s="72" t="s">
        <v>330</v>
      </c>
      <c r="AK25" s="714" t="s">
        <v>332</v>
      </c>
      <c r="AL25" s="715"/>
      <c r="AQ25" s="75"/>
      <c r="AR25" s="75"/>
    </row>
    <row r="26" spans="1:51" s="2" customFormat="1" ht="17.25" customHeight="1">
      <c r="A26" s="426"/>
      <c r="B26" s="763" t="s">
        <v>58</v>
      </c>
      <c r="C26" s="764"/>
      <c r="D26" s="764"/>
      <c r="E26" s="764"/>
      <c r="F26" s="764"/>
      <c r="G26" s="724" t="s">
        <v>510</v>
      </c>
      <c r="H26" s="724"/>
      <c r="I26" s="725"/>
      <c r="J26" s="839"/>
      <c r="K26" s="840"/>
      <c r="L26" s="99"/>
      <c r="M26" s="799" t="s">
        <v>363</v>
      </c>
      <c r="N26" s="799"/>
      <c r="O26" s="100"/>
      <c r="P26" s="799" t="s">
        <v>395</v>
      </c>
      <c r="Q26" s="799"/>
      <c r="R26" s="100"/>
      <c r="S26" s="799" t="s">
        <v>364</v>
      </c>
      <c r="T26" s="799"/>
      <c r="U26" s="100"/>
      <c r="V26" s="824" t="s">
        <v>366</v>
      </c>
      <c r="W26" s="824"/>
      <c r="X26" s="100"/>
      <c r="Y26" s="824" t="s">
        <v>365</v>
      </c>
      <c r="Z26" s="824"/>
      <c r="AA26" s="100"/>
      <c r="AB26" s="824" t="s">
        <v>362</v>
      </c>
      <c r="AC26" s="824"/>
      <c r="AD26" s="100"/>
      <c r="AE26" s="799" t="s">
        <v>29</v>
      </c>
      <c r="AF26" s="799"/>
      <c r="AG26" s="824"/>
      <c r="AH26" s="824"/>
      <c r="AI26" s="841"/>
      <c r="AJ26" s="206" t="s">
        <v>330</v>
      </c>
      <c r="AK26" s="714" t="s">
        <v>331</v>
      </c>
      <c r="AL26" s="715"/>
      <c r="AN26" s="75"/>
      <c r="AO26" s="75"/>
    </row>
    <row r="27" spans="1:51" s="2" customFormat="1" ht="17.25" customHeight="1">
      <c r="A27" s="426"/>
      <c r="B27" s="766"/>
      <c r="C27" s="767"/>
      <c r="D27" s="767"/>
      <c r="E27" s="767"/>
      <c r="F27" s="767"/>
      <c r="G27" s="800" t="s">
        <v>99</v>
      </c>
      <c r="H27" s="724"/>
      <c r="I27" s="725"/>
      <c r="J27" s="712" t="s">
        <v>330</v>
      </c>
      <c r="K27" s="713"/>
      <c r="L27" s="723"/>
      <c r="M27" s="724"/>
      <c r="N27" s="724"/>
      <c r="O27" s="724"/>
      <c r="P27" s="724"/>
      <c r="Q27" s="724"/>
      <c r="R27" s="724"/>
      <c r="S27" s="724"/>
      <c r="T27" s="724"/>
      <c r="U27" s="724"/>
      <c r="V27" s="724"/>
      <c r="W27" s="724"/>
      <c r="X27" s="724"/>
      <c r="Y27" s="724"/>
      <c r="Z27" s="724"/>
      <c r="AA27" s="724"/>
      <c r="AB27" s="724"/>
      <c r="AC27" s="724"/>
      <c r="AD27" s="724"/>
      <c r="AE27" s="724"/>
      <c r="AF27" s="724"/>
      <c r="AG27" s="724"/>
      <c r="AH27" s="724"/>
      <c r="AI27" s="725"/>
      <c r="AJ27" s="72" t="s">
        <v>330</v>
      </c>
      <c r="AK27" s="739" t="s">
        <v>332</v>
      </c>
      <c r="AL27" s="740"/>
      <c r="AQ27" s="75"/>
      <c r="AR27" s="75"/>
      <c r="AX27" s="210" t="s">
        <v>750</v>
      </c>
    </row>
    <row r="28" spans="1:51" s="2" customFormat="1" ht="17.25" customHeight="1">
      <c r="A28" s="426"/>
      <c r="B28" s="766"/>
      <c r="C28" s="767"/>
      <c r="D28" s="767"/>
      <c r="E28" s="767"/>
      <c r="F28" s="767"/>
      <c r="G28" s="800" t="s">
        <v>100</v>
      </c>
      <c r="H28" s="724"/>
      <c r="I28" s="725"/>
      <c r="J28" s="712" t="s">
        <v>330</v>
      </c>
      <c r="K28" s="713"/>
      <c r="L28" s="99"/>
      <c r="M28" s="347" t="s">
        <v>885</v>
      </c>
      <c r="N28" s="100"/>
      <c r="O28" s="100"/>
      <c r="P28" s="824"/>
      <c r="Q28" s="824"/>
      <c r="R28" s="824"/>
      <c r="S28" s="824"/>
      <c r="T28" s="824"/>
      <c r="U28" s="824"/>
      <c r="V28" s="824"/>
      <c r="W28" s="824"/>
      <c r="X28" s="824"/>
      <c r="Y28" s="824"/>
      <c r="Z28" s="824"/>
      <c r="AA28" s="824"/>
      <c r="AB28" s="824"/>
      <c r="AC28" s="824"/>
      <c r="AD28" s="824"/>
      <c r="AE28" s="824"/>
      <c r="AF28" s="824"/>
      <c r="AG28" s="824"/>
      <c r="AH28" s="824"/>
      <c r="AI28" s="841"/>
      <c r="AJ28" s="72" t="s">
        <v>330</v>
      </c>
      <c r="AK28" s="735"/>
      <c r="AL28" s="736"/>
      <c r="AQ28" s="75"/>
      <c r="AR28" s="75"/>
      <c r="AX28" s="210" t="b">
        <v>0</v>
      </c>
      <c r="AY28" s="2" t="str">
        <f>IF(AX28=TRUE,"有","")</f>
        <v/>
      </c>
    </row>
    <row r="29" spans="1:51" s="2" customFormat="1" ht="17.25" customHeight="1">
      <c r="A29" s="426"/>
      <c r="B29" s="842" t="s">
        <v>745</v>
      </c>
      <c r="C29" s="843"/>
      <c r="D29" s="843"/>
      <c r="E29" s="843"/>
      <c r="F29" s="843"/>
      <c r="G29" s="843"/>
      <c r="H29" s="843"/>
      <c r="I29" s="844"/>
      <c r="J29" s="712" t="s">
        <v>330</v>
      </c>
      <c r="K29" s="713"/>
      <c r="L29" s="723"/>
      <c r="M29" s="724"/>
      <c r="N29" s="724"/>
      <c r="O29" s="724"/>
      <c r="P29" s="724"/>
      <c r="Q29" s="724"/>
      <c r="R29" s="724"/>
      <c r="S29" s="724"/>
      <c r="T29" s="724"/>
      <c r="U29" s="724"/>
      <c r="V29" s="724"/>
      <c r="W29" s="724"/>
      <c r="X29" s="724"/>
      <c r="Y29" s="724"/>
      <c r="Z29" s="724"/>
      <c r="AA29" s="724"/>
      <c r="AB29" s="724"/>
      <c r="AC29" s="724"/>
      <c r="AD29" s="724"/>
      <c r="AE29" s="724"/>
      <c r="AF29" s="724"/>
      <c r="AG29" s="724"/>
      <c r="AH29" s="724"/>
      <c r="AI29" s="725"/>
      <c r="AJ29" s="72" t="s">
        <v>330</v>
      </c>
      <c r="AK29" s="714" t="s">
        <v>332</v>
      </c>
      <c r="AL29" s="715"/>
      <c r="AQ29" s="75"/>
      <c r="AR29" s="75"/>
    </row>
    <row r="30" spans="1:51" s="2" customFormat="1" ht="17.25" customHeight="1">
      <c r="A30" s="426"/>
      <c r="B30" s="723" t="s">
        <v>144</v>
      </c>
      <c r="C30" s="724"/>
      <c r="D30" s="724"/>
      <c r="E30" s="724"/>
      <c r="F30" s="724"/>
      <c r="G30" s="724"/>
      <c r="H30" s="724"/>
      <c r="I30" s="725"/>
      <c r="J30" s="712" t="s">
        <v>330</v>
      </c>
      <c r="K30" s="713"/>
      <c r="L30" s="723"/>
      <c r="M30" s="724"/>
      <c r="N30" s="724"/>
      <c r="O30" s="724"/>
      <c r="P30" s="724"/>
      <c r="Q30" s="724"/>
      <c r="R30" s="724"/>
      <c r="S30" s="724"/>
      <c r="T30" s="724"/>
      <c r="U30" s="724"/>
      <c r="V30" s="724"/>
      <c r="W30" s="724"/>
      <c r="X30" s="724"/>
      <c r="Y30" s="724"/>
      <c r="Z30" s="724"/>
      <c r="AA30" s="724"/>
      <c r="AB30" s="724"/>
      <c r="AC30" s="724"/>
      <c r="AD30" s="724"/>
      <c r="AE30" s="724"/>
      <c r="AF30" s="724"/>
      <c r="AG30" s="724"/>
      <c r="AH30" s="724"/>
      <c r="AI30" s="725"/>
      <c r="AJ30" s="72" t="s">
        <v>329</v>
      </c>
      <c r="AK30" s="714" t="s">
        <v>332</v>
      </c>
      <c r="AL30" s="715"/>
      <c r="AQ30" s="75"/>
      <c r="AR30" s="75"/>
    </row>
    <row r="31" spans="1:51" s="2" customFormat="1" ht="17.25" customHeight="1">
      <c r="A31" s="426"/>
      <c r="B31" s="763" t="s">
        <v>611</v>
      </c>
      <c r="C31" s="764"/>
      <c r="D31" s="764"/>
      <c r="E31" s="764"/>
      <c r="F31" s="764"/>
      <c r="G31" s="764"/>
      <c r="H31" s="764"/>
      <c r="I31" s="765"/>
      <c r="J31" s="731" t="s">
        <v>330</v>
      </c>
      <c r="K31" s="732"/>
      <c r="L31" s="723"/>
      <c r="M31" s="724"/>
      <c r="N31" s="724"/>
      <c r="O31" s="724"/>
      <c r="P31" s="724"/>
      <c r="Q31" s="724"/>
      <c r="R31" s="724"/>
      <c r="S31" s="724"/>
      <c r="T31" s="724"/>
      <c r="U31" s="724"/>
      <c r="V31" s="724"/>
      <c r="W31" s="724"/>
      <c r="X31" s="724"/>
      <c r="Y31" s="724"/>
      <c r="Z31" s="724"/>
      <c r="AA31" s="724"/>
      <c r="AB31" s="724"/>
      <c r="AC31" s="724"/>
      <c r="AD31" s="724"/>
      <c r="AE31" s="724"/>
      <c r="AF31" s="724"/>
      <c r="AG31" s="724"/>
      <c r="AH31" s="724"/>
      <c r="AI31" s="725"/>
      <c r="AJ31" s="85" t="s">
        <v>330</v>
      </c>
      <c r="AK31" s="739" t="s">
        <v>332</v>
      </c>
      <c r="AL31" s="740"/>
      <c r="AQ31" s="75"/>
      <c r="AR31" s="75"/>
    </row>
    <row r="32" spans="1:51" s="2" customFormat="1" ht="17.25" customHeight="1">
      <c r="A32" s="426"/>
      <c r="B32" s="763" t="s">
        <v>610</v>
      </c>
      <c r="C32" s="764"/>
      <c r="D32" s="764"/>
      <c r="E32" s="764"/>
      <c r="F32" s="764"/>
      <c r="G32" s="764"/>
      <c r="H32" s="764"/>
      <c r="I32" s="765"/>
      <c r="J32" s="712" t="s">
        <v>330</v>
      </c>
      <c r="K32" s="713"/>
      <c r="L32" s="723"/>
      <c r="M32" s="724"/>
      <c r="N32" s="724"/>
      <c r="O32" s="724"/>
      <c r="P32" s="724"/>
      <c r="Q32" s="724"/>
      <c r="R32" s="724"/>
      <c r="S32" s="724"/>
      <c r="T32" s="724"/>
      <c r="U32" s="724"/>
      <c r="V32" s="724"/>
      <c r="W32" s="724"/>
      <c r="X32" s="724"/>
      <c r="Y32" s="724"/>
      <c r="Z32" s="724"/>
      <c r="AA32" s="724"/>
      <c r="AB32" s="724"/>
      <c r="AC32" s="724"/>
      <c r="AD32" s="724"/>
      <c r="AE32" s="724"/>
      <c r="AF32" s="724"/>
      <c r="AG32" s="724"/>
      <c r="AH32" s="724"/>
      <c r="AI32" s="725"/>
      <c r="AJ32" s="72" t="s">
        <v>330</v>
      </c>
      <c r="AK32" s="714" t="s">
        <v>331</v>
      </c>
      <c r="AL32" s="715"/>
      <c r="AQ32" s="75"/>
      <c r="AR32" s="75"/>
    </row>
    <row r="33" spans="1:51" s="2" customFormat="1" ht="17.25" customHeight="1">
      <c r="A33" s="427"/>
      <c r="B33" s="729" t="s">
        <v>508</v>
      </c>
      <c r="C33" s="730"/>
      <c r="D33" s="730"/>
      <c r="E33" s="730"/>
      <c r="F33" s="730"/>
      <c r="G33" s="730"/>
      <c r="H33" s="730"/>
      <c r="I33" s="803"/>
      <c r="J33" s="726" t="s">
        <v>544</v>
      </c>
      <c r="K33" s="727"/>
      <c r="L33" s="520"/>
      <c r="M33" s="521"/>
      <c r="N33" s="521"/>
      <c r="O33" s="521"/>
      <c r="P33" s="521"/>
      <c r="Q33" s="521"/>
      <c r="R33" s="521"/>
      <c r="S33" s="521"/>
      <c r="T33" s="521"/>
      <c r="U33" s="521"/>
      <c r="V33" s="521"/>
      <c r="W33" s="521"/>
      <c r="X33" s="521"/>
      <c r="Y33" s="521"/>
      <c r="Z33" s="521"/>
      <c r="AA33" s="521"/>
      <c r="AB33" s="521"/>
      <c r="AC33" s="521"/>
      <c r="AD33" s="521"/>
      <c r="AE33" s="521"/>
      <c r="AF33" s="521"/>
      <c r="AG33" s="521"/>
      <c r="AH33" s="521"/>
      <c r="AI33" s="522"/>
      <c r="AJ33" s="73"/>
      <c r="AK33" s="507" t="s">
        <v>332</v>
      </c>
      <c r="AL33" s="508"/>
      <c r="AQ33" s="75"/>
      <c r="AR33" s="75"/>
    </row>
    <row r="34" spans="1:51" s="2" customFormat="1" ht="17.25" customHeight="1">
      <c r="A34" s="821" t="s">
        <v>59</v>
      </c>
      <c r="B34" s="721" t="s">
        <v>913</v>
      </c>
      <c r="C34" s="469"/>
      <c r="D34" s="469"/>
      <c r="E34" s="469"/>
      <c r="F34" s="469"/>
      <c r="G34" s="469"/>
      <c r="H34" s="469"/>
      <c r="I34" s="722"/>
      <c r="J34" s="719" t="s">
        <v>546</v>
      </c>
      <c r="K34" s="720"/>
      <c r="L34" s="721"/>
      <c r="M34" s="469"/>
      <c r="N34" s="469"/>
      <c r="O34" s="469"/>
      <c r="P34" s="469"/>
      <c r="Q34" s="469"/>
      <c r="R34" s="469"/>
      <c r="S34" s="469"/>
      <c r="T34" s="469"/>
      <c r="U34" s="469"/>
      <c r="V34" s="469"/>
      <c r="W34" s="469"/>
      <c r="X34" s="469"/>
      <c r="Y34" s="469"/>
      <c r="Z34" s="469"/>
      <c r="AA34" s="469"/>
      <c r="AB34" s="469"/>
      <c r="AC34" s="469"/>
      <c r="AD34" s="469"/>
      <c r="AE34" s="469"/>
      <c r="AF34" s="469"/>
      <c r="AG34" s="469"/>
      <c r="AH34" s="469"/>
      <c r="AI34" s="722"/>
      <c r="AJ34" s="71" t="s">
        <v>330</v>
      </c>
      <c r="AK34" s="742" t="s">
        <v>332</v>
      </c>
      <c r="AL34" s="743"/>
      <c r="AQ34" s="75"/>
      <c r="AR34" s="75"/>
    </row>
    <row r="35" spans="1:51" s="2" customFormat="1" ht="17.25" customHeight="1">
      <c r="A35" s="426"/>
      <c r="B35" s="766" t="s">
        <v>512</v>
      </c>
      <c r="C35" s="837"/>
      <c r="D35" s="837"/>
      <c r="E35" s="837"/>
      <c r="F35" s="837"/>
      <c r="G35" s="837"/>
      <c r="H35" s="837"/>
      <c r="I35" s="768"/>
      <c r="J35" s="712" t="s">
        <v>545</v>
      </c>
      <c r="K35" s="713"/>
      <c r="L35" s="344"/>
      <c r="M35" s="741" t="s">
        <v>882</v>
      </c>
      <c r="N35" s="741"/>
      <c r="O35" s="345"/>
      <c r="P35" s="343" t="s">
        <v>883</v>
      </c>
      <c r="Q35" s="345"/>
      <c r="R35" s="345"/>
      <c r="S35" s="346" t="s">
        <v>884</v>
      </c>
      <c r="T35" s="724" t="s">
        <v>930</v>
      </c>
      <c r="U35" s="724"/>
      <c r="V35" s="724"/>
      <c r="W35" s="724"/>
      <c r="X35" s="724"/>
      <c r="Y35" s="724"/>
      <c r="Z35" s="724"/>
      <c r="AA35" s="724"/>
      <c r="AB35" s="724"/>
      <c r="AC35" s="724"/>
      <c r="AD35" s="724"/>
      <c r="AE35" s="724"/>
      <c r="AF35" s="724"/>
      <c r="AG35" s="724"/>
      <c r="AH35" s="724"/>
      <c r="AI35" s="725"/>
      <c r="AJ35" s="72" t="s">
        <v>330</v>
      </c>
      <c r="AK35" s="744"/>
      <c r="AL35" s="745"/>
      <c r="AQ35" s="75"/>
      <c r="AR35" s="75"/>
    </row>
    <row r="36" spans="1:51" s="2" customFormat="1" ht="17.25" customHeight="1">
      <c r="A36" s="426"/>
      <c r="B36" s="710" t="s">
        <v>511</v>
      </c>
      <c r="C36" s="711"/>
      <c r="D36" s="711"/>
      <c r="E36" s="711"/>
      <c r="F36" s="711"/>
      <c r="G36" s="711"/>
      <c r="H36" s="711"/>
      <c r="I36" s="838"/>
      <c r="J36" s="712" t="s">
        <v>545</v>
      </c>
      <c r="K36" s="713"/>
      <c r="L36" s="723"/>
      <c r="M36" s="724"/>
      <c r="N36" s="724"/>
      <c r="O36" s="724"/>
      <c r="P36" s="724"/>
      <c r="Q36" s="724"/>
      <c r="R36" s="724"/>
      <c r="S36" s="724"/>
      <c r="T36" s="724"/>
      <c r="U36" s="724"/>
      <c r="V36" s="724"/>
      <c r="W36" s="724"/>
      <c r="X36" s="724"/>
      <c r="Y36" s="724"/>
      <c r="Z36" s="724"/>
      <c r="AA36" s="724"/>
      <c r="AB36" s="724"/>
      <c r="AC36" s="724"/>
      <c r="AD36" s="724"/>
      <c r="AE36" s="724"/>
      <c r="AF36" s="724"/>
      <c r="AG36" s="724"/>
      <c r="AH36" s="724"/>
      <c r="AI36" s="725"/>
      <c r="AJ36" s="72" t="s">
        <v>330</v>
      </c>
      <c r="AK36" s="735"/>
      <c r="AL36" s="736"/>
      <c r="AQ36" s="75"/>
      <c r="AR36" s="75"/>
    </row>
    <row r="37" spans="1:51" s="2" customFormat="1" ht="17.25" customHeight="1">
      <c r="A37" s="426"/>
      <c r="B37" s="763" t="s">
        <v>513</v>
      </c>
      <c r="C37" s="764"/>
      <c r="D37" s="764"/>
      <c r="E37" s="764"/>
      <c r="F37" s="764"/>
      <c r="G37" s="764"/>
      <c r="H37" s="764"/>
      <c r="I37" s="765"/>
      <c r="J37" s="712" t="s">
        <v>545</v>
      </c>
      <c r="K37" s="713"/>
      <c r="L37" s="723"/>
      <c r="M37" s="724"/>
      <c r="N37" s="724"/>
      <c r="O37" s="724"/>
      <c r="P37" s="724"/>
      <c r="Q37" s="724"/>
      <c r="R37" s="724"/>
      <c r="S37" s="724"/>
      <c r="T37" s="724"/>
      <c r="U37" s="724"/>
      <c r="V37" s="724"/>
      <c r="W37" s="724"/>
      <c r="X37" s="724"/>
      <c r="Y37" s="724"/>
      <c r="Z37" s="724"/>
      <c r="AA37" s="724"/>
      <c r="AB37" s="724"/>
      <c r="AC37" s="724"/>
      <c r="AD37" s="724"/>
      <c r="AE37" s="724"/>
      <c r="AF37" s="724"/>
      <c r="AG37" s="724"/>
      <c r="AH37" s="724"/>
      <c r="AI37" s="725"/>
      <c r="AJ37" s="72" t="s">
        <v>329</v>
      </c>
      <c r="AK37" s="739" t="s">
        <v>332</v>
      </c>
      <c r="AL37" s="740"/>
      <c r="AQ37" s="75"/>
      <c r="AR37" s="75"/>
    </row>
    <row r="38" spans="1:51" s="2" customFormat="1" ht="17.25" customHeight="1">
      <c r="A38" s="426"/>
      <c r="B38" s="766" t="s">
        <v>514</v>
      </c>
      <c r="C38" s="837"/>
      <c r="D38" s="837"/>
      <c r="E38" s="837"/>
      <c r="F38" s="837"/>
      <c r="G38" s="837"/>
      <c r="H38" s="837"/>
      <c r="I38" s="768"/>
      <c r="J38" s="712" t="s">
        <v>544</v>
      </c>
      <c r="K38" s="713"/>
      <c r="L38" s="723"/>
      <c r="M38" s="724"/>
      <c r="N38" s="724"/>
      <c r="O38" s="724"/>
      <c r="P38" s="724"/>
      <c r="Q38" s="724"/>
      <c r="R38" s="724"/>
      <c r="S38" s="724"/>
      <c r="T38" s="724"/>
      <c r="U38" s="724"/>
      <c r="V38" s="724"/>
      <c r="W38" s="724"/>
      <c r="X38" s="724"/>
      <c r="Y38" s="724"/>
      <c r="Z38" s="724"/>
      <c r="AA38" s="724"/>
      <c r="AB38" s="724"/>
      <c r="AC38" s="724"/>
      <c r="AD38" s="724"/>
      <c r="AE38" s="724"/>
      <c r="AF38" s="724"/>
      <c r="AG38" s="724"/>
      <c r="AH38" s="724"/>
      <c r="AI38" s="725"/>
      <c r="AJ38" s="72" t="s">
        <v>329</v>
      </c>
      <c r="AK38" s="735"/>
      <c r="AL38" s="736"/>
      <c r="AQ38" s="75"/>
      <c r="AR38" s="75"/>
      <c r="AX38" s="210" t="s">
        <v>759</v>
      </c>
      <c r="AY38" s="210" t="s">
        <v>760</v>
      </c>
    </row>
    <row r="39" spans="1:51" s="2" customFormat="1" ht="17.25" customHeight="1">
      <c r="A39" s="426"/>
      <c r="B39" s="710" t="s">
        <v>60</v>
      </c>
      <c r="C39" s="724"/>
      <c r="D39" s="724"/>
      <c r="E39" s="724"/>
      <c r="F39" s="724"/>
      <c r="G39" s="724"/>
      <c r="H39" s="724"/>
      <c r="I39" s="725"/>
      <c r="J39" s="712" t="s">
        <v>330</v>
      </c>
      <c r="K39" s="713"/>
      <c r="L39" s="723"/>
      <c r="M39" s="724"/>
      <c r="N39" s="724"/>
      <c r="O39" s="724"/>
      <c r="P39" s="724"/>
      <c r="Q39" s="724"/>
      <c r="R39" s="724"/>
      <c r="S39" s="724"/>
      <c r="T39" s="724"/>
      <c r="U39" s="724"/>
      <c r="V39" s="724"/>
      <c r="W39" s="724"/>
      <c r="X39" s="724"/>
      <c r="Y39" s="724"/>
      <c r="Z39" s="724"/>
      <c r="AA39" s="724"/>
      <c r="AB39" s="724"/>
      <c r="AC39" s="724"/>
      <c r="AD39" s="724"/>
      <c r="AE39" s="724"/>
      <c r="AF39" s="724"/>
      <c r="AG39" s="724"/>
      <c r="AH39" s="724"/>
      <c r="AI39" s="725"/>
      <c r="AJ39" s="72" t="s">
        <v>329</v>
      </c>
      <c r="AK39" s="714" t="s">
        <v>332</v>
      </c>
      <c r="AL39" s="715"/>
      <c r="AQ39" s="75"/>
      <c r="AR39" s="75"/>
      <c r="AX39" s="210" t="b">
        <v>0</v>
      </c>
      <c r="AY39" s="210" t="b">
        <v>0</v>
      </c>
    </row>
    <row r="40" spans="1:51" s="2" customFormat="1" ht="17.25" customHeight="1">
      <c r="A40" s="426"/>
      <c r="B40" s="763" t="s">
        <v>612</v>
      </c>
      <c r="C40" s="764"/>
      <c r="D40" s="764"/>
      <c r="E40" s="764"/>
      <c r="F40" s="764"/>
      <c r="G40" s="764"/>
      <c r="H40" s="764"/>
      <c r="I40" s="765"/>
      <c r="J40" s="731" t="s">
        <v>546</v>
      </c>
      <c r="K40" s="732"/>
      <c r="L40" s="348" t="s">
        <v>607</v>
      </c>
      <c r="M40" s="347" t="s">
        <v>886</v>
      </c>
      <c r="N40" s="347"/>
      <c r="O40" s="347"/>
      <c r="P40" s="347"/>
      <c r="Q40" s="347"/>
      <c r="R40" s="347" t="s">
        <v>887</v>
      </c>
      <c r="S40" s="347"/>
      <c r="T40" s="347"/>
      <c r="U40" s="347"/>
      <c r="V40" s="347"/>
      <c r="W40" s="347"/>
      <c r="X40" s="347" t="s">
        <v>909</v>
      </c>
      <c r="Y40" s="347"/>
      <c r="Z40" s="347"/>
      <c r="AA40" s="347"/>
      <c r="AB40" s="347" t="s">
        <v>908</v>
      </c>
      <c r="AC40" s="347"/>
      <c r="AD40" s="347"/>
      <c r="AE40" s="347"/>
      <c r="AF40" s="347"/>
      <c r="AG40" s="347"/>
      <c r="AH40" s="347"/>
      <c r="AI40" s="349"/>
      <c r="AJ40" s="761" t="s">
        <v>330</v>
      </c>
      <c r="AK40" s="739" t="s">
        <v>332</v>
      </c>
      <c r="AL40" s="740"/>
      <c r="AQ40" s="75"/>
      <c r="AR40" s="75"/>
      <c r="AX40" s="210" t="str">
        <f>IF(AX39=TRUE,"有","")</f>
        <v/>
      </c>
      <c r="AY40" s="210" t="str">
        <f>IF(AY39=TRUE,"有","")</f>
        <v/>
      </c>
    </row>
    <row r="41" spans="1:51" s="2" customFormat="1" ht="17.25" customHeight="1">
      <c r="A41" s="426"/>
      <c r="B41" s="766"/>
      <c r="C41" s="767"/>
      <c r="D41" s="767"/>
      <c r="E41" s="767"/>
      <c r="F41" s="767"/>
      <c r="G41" s="767"/>
      <c r="H41" s="767"/>
      <c r="I41" s="768"/>
      <c r="J41" s="733"/>
      <c r="K41" s="734"/>
      <c r="L41" s="749"/>
      <c r="M41" s="750"/>
      <c r="N41" s="750"/>
      <c r="O41" s="750"/>
      <c r="P41" s="750"/>
      <c r="Q41" s="750"/>
      <c r="R41" s="750"/>
      <c r="S41" s="750"/>
      <c r="T41" s="750"/>
      <c r="U41" s="750"/>
      <c r="V41" s="750"/>
      <c r="W41" s="750"/>
      <c r="X41" s="750"/>
      <c r="Y41" s="750"/>
      <c r="Z41" s="750"/>
      <c r="AA41" s="750"/>
      <c r="AB41" s="750"/>
      <c r="AC41" s="750"/>
      <c r="AD41" s="750"/>
      <c r="AE41" s="750"/>
      <c r="AF41" s="750"/>
      <c r="AG41" s="750"/>
      <c r="AH41" s="750"/>
      <c r="AI41" s="751"/>
      <c r="AJ41" s="762"/>
      <c r="AK41" s="735"/>
      <c r="AL41" s="736"/>
      <c r="AQ41" s="75"/>
      <c r="AR41" s="75"/>
    </row>
    <row r="42" spans="1:51" s="2" customFormat="1" ht="15.75" customHeight="1">
      <c r="A42" s="426"/>
      <c r="B42" s="723" t="s">
        <v>516</v>
      </c>
      <c r="C42" s="724"/>
      <c r="D42" s="724"/>
      <c r="E42" s="724"/>
      <c r="F42" s="724"/>
      <c r="G42" s="724"/>
      <c r="H42" s="724"/>
      <c r="I42" s="725"/>
      <c r="J42" s="731" t="s">
        <v>330</v>
      </c>
      <c r="K42" s="732"/>
      <c r="L42" s="359"/>
      <c r="M42" s="737" t="s">
        <v>898</v>
      </c>
      <c r="N42" s="737"/>
      <c r="O42" s="360"/>
      <c r="P42" s="737" t="s">
        <v>899</v>
      </c>
      <c r="Q42" s="737"/>
      <c r="R42" s="360"/>
      <c r="S42" s="360"/>
      <c r="T42" s="750" t="s">
        <v>900</v>
      </c>
      <c r="U42" s="750"/>
      <c r="V42" s="750"/>
      <c r="W42" s="750"/>
      <c r="X42" s="750"/>
      <c r="Y42" s="737" t="s">
        <v>931</v>
      </c>
      <c r="Z42" s="737"/>
      <c r="AA42" s="737"/>
      <c r="AB42" s="737"/>
      <c r="AC42" s="737"/>
      <c r="AD42" s="737"/>
      <c r="AE42" s="737"/>
      <c r="AF42" s="737"/>
      <c r="AG42" s="737"/>
      <c r="AH42" s="737"/>
      <c r="AI42" s="738"/>
      <c r="AJ42" s="85" t="s">
        <v>329</v>
      </c>
      <c r="AK42" s="739" t="s">
        <v>332</v>
      </c>
      <c r="AL42" s="740"/>
    </row>
    <row r="43" spans="1:51" s="2" customFormat="1" ht="15.75" customHeight="1">
      <c r="A43" s="168"/>
      <c r="B43" s="520" t="s">
        <v>517</v>
      </c>
      <c r="C43" s="521"/>
      <c r="D43" s="521"/>
      <c r="E43" s="521"/>
      <c r="F43" s="521"/>
      <c r="G43" s="521"/>
      <c r="H43" s="521"/>
      <c r="I43" s="522"/>
      <c r="J43" s="726" t="s">
        <v>546</v>
      </c>
      <c r="K43" s="727"/>
      <c r="L43" s="381" t="s">
        <v>901</v>
      </c>
      <c r="M43" s="382"/>
      <c r="N43" s="382"/>
      <c r="O43" s="692" t="s">
        <v>932</v>
      </c>
      <c r="P43" s="692"/>
      <c r="Q43" s="692"/>
      <c r="R43" s="692"/>
      <c r="S43" s="692"/>
      <c r="T43" s="692"/>
      <c r="U43" s="692"/>
      <c r="V43" s="692"/>
      <c r="W43" s="692"/>
      <c r="X43" s="692"/>
      <c r="Y43" s="692"/>
      <c r="Z43" s="692"/>
      <c r="AA43" s="692"/>
      <c r="AB43" s="692"/>
      <c r="AC43" s="692"/>
      <c r="AD43" s="692"/>
      <c r="AE43" s="692"/>
      <c r="AF43" s="692"/>
      <c r="AG43" s="692"/>
      <c r="AH43" s="692"/>
      <c r="AI43" s="693"/>
      <c r="AJ43" s="85" t="s">
        <v>329</v>
      </c>
      <c r="AK43" s="739" t="s">
        <v>332</v>
      </c>
      <c r="AL43" s="740"/>
    </row>
    <row r="44" spans="1:51" s="2" customFormat="1" ht="15.75" customHeight="1">
      <c r="A44" s="472" t="s">
        <v>515</v>
      </c>
      <c r="B44" s="721"/>
      <c r="C44" s="469"/>
      <c r="D44" s="469"/>
      <c r="E44" s="469"/>
      <c r="F44" s="469"/>
      <c r="G44" s="469"/>
      <c r="H44" s="469"/>
      <c r="I44" s="469"/>
      <c r="J44" s="469"/>
      <c r="K44" s="469"/>
      <c r="L44" s="469"/>
      <c r="M44" s="469"/>
      <c r="N44" s="469"/>
      <c r="O44" s="469"/>
      <c r="P44" s="469"/>
      <c r="Q44" s="469"/>
      <c r="R44" s="469"/>
      <c r="S44" s="469"/>
      <c r="T44" s="469"/>
      <c r="U44" s="469"/>
      <c r="V44" s="469"/>
      <c r="W44" s="469"/>
      <c r="X44" s="469"/>
      <c r="Y44" s="469"/>
      <c r="Z44" s="469"/>
      <c r="AA44" s="469"/>
      <c r="AB44" s="469"/>
      <c r="AC44" s="469"/>
      <c r="AD44" s="469"/>
      <c r="AE44" s="469"/>
      <c r="AF44" s="469"/>
      <c r="AG44" s="469"/>
      <c r="AH44" s="469"/>
      <c r="AI44" s="469"/>
      <c r="AJ44" s="469"/>
      <c r="AK44" s="469"/>
      <c r="AL44" s="470"/>
    </row>
    <row r="45" spans="1:51" s="2" customFormat="1" ht="15.75" customHeight="1" thickBot="1">
      <c r="A45" s="792"/>
      <c r="B45" s="746"/>
      <c r="C45" s="747"/>
      <c r="D45" s="747"/>
      <c r="E45" s="747"/>
      <c r="F45" s="747"/>
      <c r="G45" s="747"/>
      <c r="H45" s="747"/>
      <c r="I45" s="747"/>
      <c r="J45" s="747"/>
      <c r="K45" s="747"/>
      <c r="L45" s="747"/>
      <c r="M45" s="747"/>
      <c r="N45" s="747"/>
      <c r="O45" s="747"/>
      <c r="P45" s="747"/>
      <c r="Q45" s="747"/>
      <c r="R45" s="747"/>
      <c r="S45" s="747"/>
      <c r="T45" s="747"/>
      <c r="U45" s="747"/>
      <c r="V45" s="747"/>
      <c r="W45" s="747"/>
      <c r="X45" s="747"/>
      <c r="Y45" s="747"/>
      <c r="Z45" s="747"/>
      <c r="AA45" s="747"/>
      <c r="AB45" s="747"/>
      <c r="AC45" s="747"/>
      <c r="AD45" s="747"/>
      <c r="AE45" s="747"/>
      <c r="AF45" s="747"/>
      <c r="AG45" s="747"/>
      <c r="AH45" s="747"/>
      <c r="AI45" s="747"/>
      <c r="AJ45" s="747"/>
      <c r="AK45" s="747"/>
      <c r="AL45" s="748"/>
    </row>
    <row r="46" spans="1:51" s="2" customFormat="1" ht="15.75" customHeight="1">
      <c r="A46" s="694" t="s">
        <v>128</v>
      </c>
      <c r="B46" s="804" t="s">
        <v>133</v>
      </c>
      <c r="C46" s="794"/>
      <c r="D46" s="794"/>
      <c r="E46" s="794"/>
      <c r="F46" s="805"/>
      <c r="G46" s="793" t="s">
        <v>360</v>
      </c>
      <c r="H46" s="794"/>
      <c r="I46" s="795"/>
      <c r="J46" s="760"/>
      <c r="K46" s="755"/>
      <c r="L46" s="755"/>
      <c r="M46" s="755"/>
      <c r="N46" s="755"/>
      <c r="O46" s="755"/>
      <c r="P46" s="755"/>
      <c r="Q46" s="755"/>
      <c r="R46" s="755"/>
      <c r="S46" s="755"/>
      <c r="T46" s="755"/>
      <c r="U46" s="755"/>
      <c r="V46" s="755"/>
      <c r="W46" s="755"/>
      <c r="X46" s="755"/>
      <c r="Y46" s="755"/>
      <c r="Z46" s="755"/>
      <c r="AA46" s="755"/>
      <c r="AB46" s="755"/>
      <c r="AC46" s="755"/>
      <c r="AD46" s="755"/>
      <c r="AE46" s="755"/>
      <c r="AF46" s="755"/>
      <c r="AG46" s="755"/>
      <c r="AH46" s="755"/>
      <c r="AI46" s="755"/>
      <c r="AJ46" s="755"/>
      <c r="AK46" s="756"/>
      <c r="AL46" s="819" t="s">
        <v>11</v>
      </c>
    </row>
    <row r="47" spans="1:51" s="2" customFormat="1" ht="15.75" customHeight="1">
      <c r="A47" s="426"/>
      <c r="B47" s="752"/>
      <c r="C47" s="753"/>
      <c r="D47" s="753"/>
      <c r="E47" s="753"/>
      <c r="F47" s="754"/>
      <c r="G47" s="796" t="s">
        <v>361</v>
      </c>
      <c r="H47" s="753"/>
      <c r="I47" s="791"/>
      <c r="J47" s="757"/>
      <c r="K47" s="758"/>
      <c r="L47" s="758"/>
      <c r="M47" s="758"/>
      <c r="N47" s="758"/>
      <c r="O47" s="758"/>
      <c r="P47" s="758"/>
      <c r="Q47" s="758"/>
      <c r="R47" s="758"/>
      <c r="S47" s="758"/>
      <c r="T47" s="758"/>
      <c r="U47" s="758"/>
      <c r="V47" s="758"/>
      <c r="W47" s="758"/>
      <c r="X47" s="758"/>
      <c r="Y47" s="758"/>
      <c r="Z47" s="758"/>
      <c r="AA47" s="758"/>
      <c r="AB47" s="758"/>
      <c r="AC47" s="758"/>
      <c r="AD47" s="758"/>
      <c r="AE47" s="758"/>
      <c r="AF47" s="758"/>
      <c r="AG47" s="758"/>
      <c r="AH47" s="758"/>
      <c r="AI47" s="758"/>
      <c r="AJ47" s="758"/>
      <c r="AK47" s="759"/>
      <c r="AL47" s="820"/>
    </row>
    <row r="48" spans="1:51" s="2" customFormat="1" ht="15.75" customHeight="1">
      <c r="A48" s="426"/>
      <c r="B48" s="752" t="s">
        <v>518</v>
      </c>
      <c r="C48" s="753"/>
      <c r="D48" s="753"/>
      <c r="E48" s="753"/>
      <c r="F48" s="753"/>
      <c r="G48" s="753"/>
      <c r="H48" s="753"/>
      <c r="I48" s="791"/>
      <c r="J48" s="308" t="s">
        <v>934</v>
      </c>
      <c r="K48" s="309"/>
      <c r="L48" s="309"/>
      <c r="M48" s="309"/>
      <c r="N48" s="309"/>
      <c r="O48" s="309"/>
      <c r="P48" s="309"/>
      <c r="Q48" s="309"/>
      <c r="R48" s="309"/>
      <c r="S48" s="309"/>
      <c r="T48" s="309" t="s">
        <v>888</v>
      </c>
      <c r="U48" s="309"/>
      <c r="V48" s="309" t="s">
        <v>889</v>
      </c>
      <c r="W48" s="309"/>
      <c r="X48" s="758" t="s">
        <v>788</v>
      </c>
      <c r="Y48" s="758"/>
      <c r="Z48" s="309"/>
      <c r="AA48" s="309" t="s">
        <v>888</v>
      </c>
      <c r="AB48" s="309"/>
      <c r="AC48" s="309"/>
      <c r="AD48" s="309" t="s">
        <v>889</v>
      </c>
      <c r="AE48" s="758"/>
      <c r="AF48" s="758"/>
      <c r="AG48" s="758"/>
      <c r="AH48" s="758"/>
      <c r="AI48" s="758"/>
      <c r="AJ48" s="758"/>
      <c r="AK48" s="759"/>
      <c r="AL48" s="781"/>
    </row>
    <row r="49" spans="1:39" s="2" customFormat="1" ht="15.75" customHeight="1">
      <c r="A49" s="426"/>
      <c r="B49" s="752" t="s">
        <v>61</v>
      </c>
      <c r="C49" s="753"/>
      <c r="D49" s="753"/>
      <c r="E49" s="753"/>
      <c r="F49" s="753"/>
      <c r="G49" s="753"/>
      <c r="H49" s="753"/>
      <c r="I49" s="791"/>
      <c r="J49" s="789" t="s">
        <v>334</v>
      </c>
      <c r="K49" s="790"/>
      <c r="L49" s="769"/>
      <c r="M49" s="770"/>
      <c r="N49" s="770"/>
      <c r="O49" s="770"/>
      <c r="P49" s="770"/>
      <c r="Q49" s="770"/>
      <c r="R49" s="770"/>
      <c r="S49" s="770"/>
      <c r="T49" s="770"/>
      <c r="U49" s="770"/>
      <c r="V49" s="770"/>
      <c r="W49" s="770"/>
      <c r="X49" s="770"/>
      <c r="Y49" s="770"/>
      <c r="Z49" s="770"/>
      <c r="AA49" s="770"/>
      <c r="AB49" s="770"/>
      <c r="AC49" s="770"/>
      <c r="AD49" s="770"/>
      <c r="AE49" s="770"/>
      <c r="AF49" s="770"/>
      <c r="AG49" s="770"/>
      <c r="AH49" s="770"/>
      <c r="AI49" s="770"/>
      <c r="AJ49" s="770"/>
      <c r="AK49" s="770"/>
      <c r="AL49" s="782"/>
    </row>
    <row r="50" spans="1:39" s="2" customFormat="1" ht="15.75" customHeight="1">
      <c r="A50" s="426"/>
      <c r="B50" s="752" t="s">
        <v>62</v>
      </c>
      <c r="C50" s="753"/>
      <c r="D50" s="753"/>
      <c r="E50" s="753"/>
      <c r="F50" s="753"/>
      <c r="G50" s="753"/>
      <c r="H50" s="753"/>
      <c r="I50" s="791"/>
      <c r="J50" s="789" t="s">
        <v>356</v>
      </c>
      <c r="K50" s="790"/>
      <c r="L50" s="769"/>
      <c r="M50" s="770"/>
      <c r="N50" s="770"/>
      <c r="O50" s="770"/>
      <c r="P50" s="770"/>
      <c r="Q50" s="770"/>
      <c r="R50" s="770"/>
      <c r="S50" s="770"/>
      <c r="T50" s="770"/>
      <c r="U50" s="770"/>
      <c r="V50" s="770"/>
      <c r="W50" s="770"/>
      <c r="X50" s="770"/>
      <c r="Y50" s="770"/>
      <c r="Z50" s="770"/>
      <c r="AA50" s="770"/>
      <c r="AB50" s="770"/>
      <c r="AC50" s="770"/>
      <c r="AD50" s="770"/>
      <c r="AE50" s="770"/>
      <c r="AF50" s="770"/>
      <c r="AG50" s="770"/>
      <c r="AH50" s="770"/>
      <c r="AI50" s="770"/>
      <c r="AJ50" s="770"/>
      <c r="AK50" s="770"/>
      <c r="AL50" s="783" t="s">
        <v>722</v>
      </c>
      <c r="AM50" s="7"/>
    </row>
    <row r="51" spans="1:39" s="2" customFormat="1" ht="15.75" customHeight="1">
      <c r="A51" s="426"/>
      <c r="B51" s="752" t="s">
        <v>134</v>
      </c>
      <c r="C51" s="753"/>
      <c r="D51" s="753"/>
      <c r="E51" s="753"/>
      <c r="F51" s="753"/>
      <c r="G51" s="753"/>
      <c r="H51" s="753"/>
      <c r="I51" s="791"/>
      <c r="J51" s="789" t="s">
        <v>46</v>
      </c>
      <c r="K51" s="790"/>
      <c r="L51" s="769"/>
      <c r="M51" s="770"/>
      <c r="N51" s="770"/>
      <c r="O51" s="770"/>
      <c r="P51" s="770"/>
      <c r="Q51" s="770"/>
      <c r="R51" s="770"/>
      <c r="S51" s="770"/>
      <c r="T51" s="770"/>
      <c r="U51" s="770"/>
      <c r="V51" s="770"/>
      <c r="W51" s="770"/>
      <c r="X51" s="770"/>
      <c r="Y51" s="770"/>
      <c r="Z51" s="770"/>
      <c r="AA51" s="770"/>
      <c r="AB51" s="770"/>
      <c r="AC51" s="770"/>
      <c r="AD51" s="770"/>
      <c r="AE51" s="770"/>
      <c r="AF51" s="770"/>
      <c r="AG51" s="770"/>
      <c r="AH51" s="770"/>
      <c r="AI51" s="770"/>
      <c r="AJ51" s="770"/>
      <c r="AK51" s="770"/>
      <c r="AL51" s="784"/>
    </row>
    <row r="52" spans="1:39" s="2" customFormat="1" ht="15.75" customHeight="1">
      <c r="A52" s="426"/>
      <c r="B52" s="752" t="s">
        <v>154</v>
      </c>
      <c r="C52" s="753"/>
      <c r="D52" s="753"/>
      <c r="E52" s="753"/>
      <c r="F52" s="753"/>
      <c r="G52" s="753"/>
      <c r="H52" s="753"/>
      <c r="I52" s="791"/>
      <c r="J52" s="789" t="s">
        <v>356</v>
      </c>
      <c r="K52" s="790"/>
      <c r="L52" s="769"/>
      <c r="M52" s="770"/>
      <c r="N52" s="770"/>
      <c r="O52" s="770"/>
      <c r="P52" s="770"/>
      <c r="Q52" s="770"/>
      <c r="R52" s="770"/>
      <c r="S52" s="770"/>
      <c r="T52" s="770"/>
      <c r="U52" s="770"/>
      <c r="V52" s="770"/>
      <c r="W52" s="770"/>
      <c r="X52" s="770"/>
      <c r="Y52" s="770"/>
      <c r="Z52" s="770"/>
      <c r="AA52" s="770"/>
      <c r="AB52" s="770"/>
      <c r="AC52" s="770"/>
      <c r="AD52" s="770"/>
      <c r="AE52" s="770"/>
      <c r="AF52" s="770"/>
      <c r="AG52" s="770"/>
      <c r="AH52" s="770"/>
      <c r="AI52" s="770"/>
      <c r="AJ52" s="770"/>
      <c r="AK52" s="770"/>
      <c r="AL52" s="785"/>
    </row>
    <row r="53" spans="1:39" s="2" customFormat="1" ht="15.75" customHeight="1">
      <c r="A53" s="426"/>
      <c r="B53" s="771" t="s">
        <v>335</v>
      </c>
      <c r="C53" s="772"/>
      <c r="D53" s="772"/>
      <c r="E53" s="772"/>
      <c r="F53" s="772"/>
      <c r="G53" s="772"/>
      <c r="H53" s="772"/>
      <c r="I53" s="773"/>
      <c r="J53" s="774" t="s">
        <v>116</v>
      </c>
      <c r="K53" s="775"/>
      <c r="L53" s="776" t="s">
        <v>12</v>
      </c>
      <c r="M53" s="777"/>
      <c r="N53" s="778"/>
      <c r="O53" s="779"/>
      <c r="P53" s="780"/>
      <c r="Q53" s="37" t="s">
        <v>129</v>
      </c>
      <c r="R53" s="787" t="s">
        <v>66</v>
      </c>
      <c r="S53" s="788"/>
      <c r="T53" s="778"/>
      <c r="U53" s="779"/>
      <c r="V53" s="780"/>
      <c r="W53" s="38" t="s">
        <v>131</v>
      </c>
      <c r="X53" s="787" t="s">
        <v>130</v>
      </c>
      <c r="Y53" s="806"/>
      <c r="Z53" s="788"/>
      <c r="AA53" s="807" t="e">
        <f>T53/N53^2</f>
        <v>#DIV/0!</v>
      </c>
      <c r="AB53" s="808"/>
      <c r="AC53" s="809"/>
      <c r="AD53" s="776" t="s">
        <v>132</v>
      </c>
      <c r="AE53" s="777"/>
      <c r="AF53" s="802"/>
      <c r="AG53" s="730"/>
      <c r="AH53" s="730"/>
      <c r="AI53" s="730"/>
      <c r="AJ53" s="730"/>
      <c r="AK53" s="803"/>
      <c r="AL53" s="786"/>
    </row>
    <row r="54" spans="1:39" s="2" customFormat="1" ht="15.75" customHeight="1">
      <c r="A54" s="426"/>
      <c r="B54" s="810" t="s">
        <v>63</v>
      </c>
      <c r="C54" s="811"/>
      <c r="D54" s="811"/>
      <c r="E54" s="811"/>
      <c r="F54" s="811"/>
      <c r="G54" s="811"/>
      <c r="H54" s="811"/>
      <c r="I54" s="811"/>
      <c r="J54" s="811"/>
      <c r="K54" s="811"/>
      <c r="L54" s="811"/>
      <c r="M54" s="811"/>
      <c r="N54" s="811"/>
      <c r="O54" s="811"/>
      <c r="P54" s="811"/>
      <c r="Q54" s="811"/>
      <c r="R54" s="811"/>
      <c r="S54" s="811"/>
      <c r="T54" s="811"/>
      <c r="U54" s="811"/>
      <c r="V54" s="811"/>
      <c r="W54" s="811"/>
      <c r="X54" s="811"/>
      <c r="Y54" s="811"/>
      <c r="Z54" s="811"/>
      <c r="AA54" s="811"/>
      <c r="AB54" s="811"/>
      <c r="AC54" s="811"/>
      <c r="AD54" s="811"/>
      <c r="AE54" s="811"/>
      <c r="AF54" s="811"/>
      <c r="AG54" s="811"/>
      <c r="AH54" s="811"/>
      <c r="AI54" s="811"/>
      <c r="AJ54" s="811"/>
      <c r="AK54" s="811"/>
      <c r="AL54" s="812"/>
    </row>
    <row r="55" spans="1:39" s="2" customFormat="1" ht="15.75" customHeight="1">
      <c r="A55" s="426"/>
      <c r="B55" s="813"/>
      <c r="C55" s="814"/>
      <c r="D55" s="814"/>
      <c r="E55" s="814"/>
      <c r="F55" s="814"/>
      <c r="G55" s="814"/>
      <c r="H55" s="814"/>
      <c r="I55" s="814"/>
      <c r="J55" s="814"/>
      <c r="K55" s="814"/>
      <c r="L55" s="814"/>
      <c r="M55" s="814"/>
      <c r="N55" s="814"/>
      <c r="O55" s="814"/>
      <c r="P55" s="814"/>
      <c r="Q55" s="814"/>
      <c r="R55" s="814"/>
      <c r="S55" s="814"/>
      <c r="T55" s="814"/>
      <c r="U55" s="814"/>
      <c r="V55" s="814"/>
      <c r="W55" s="814"/>
      <c r="X55" s="814"/>
      <c r="Y55" s="814"/>
      <c r="Z55" s="814"/>
      <c r="AA55" s="814"/>
      <c r="AB55" s="814"/>
      <c r="AC55" s="814"/>
      <c r="AD55" s="814"/>
      <c r="AE55" s="814"/>
      <c r="AF55" s="814"/>
      <c r="AG55" s="814"/>
      <c r="AH55" s="814"/>
      <c r="AI55" s="814"/>
      <c r="AJ55" s="814"/>
      <c r="AK55" s="814"/>
      <c r="AL55" s="815"/>
    </row>
    <row r="56" spans="1:39" s="2" customFormat="1" ht="15.75" customHeight="1" thickBot="1">
      <c r="A56" s="801"/>
      <c r="B56" s="816"/>
      <c r="C56" s="817"/>
      <c r="D56" s="817"/>
      <c r="E56" s="817"/>
      <c r="F56" s="817"/>
      <c r="G56" s="817"/>
      <c r="H56" s="817"/>
      <c r="I56" s="817"/>
      <c r="J56" s="817"/>
      <c r="K56" s="817"/>
      <c r="L56" s="817"/>
      <c r="M56" s="817"/>
      <c r="N56" s="817"/>
      <c r="O56" s="817"/>
      <c r="P56" s="817"/>
      <c r="Q56" s="817"/>
      <c r="R56" s="817"/>
      <c r="S56" s="817"/>
      <c r="T56" s="817"/>
      <c r="U56" s="817"/>
      <c r="V56" s="817"/>
      <c r="W56" s="817"/>
      <c r="X56" s="817"/>
      <c r="Y56" s="817"/>
      <c r="Z56" s="817"/>
      <c r="AA56" s="817"/>
      <c r="AB56" s="817"/>
      <c r="AC56" s="817"/>
      <c r="AD56" s="817"/>
      <c r="AE56" s="817"/>
      <c r="AF56" s="817"/>
      <c r="AG56" s="817"/>
      <c r="AH56" s="817"/>
      <c r="AI56" s="817"/>
      <c r="AJ56" s="817"/>
      <c r="AK56" s="817"/>
      <c r="AL56" s="818"/>
    </row>
    <row r="57" spans="1:39" s="2" customFormat="1" ht="15.75" customHeight="1">
      <c r="A57" s="12"/>
      <c r="L57" s="9"/>
      <c r="M57" s="9"/>
      <c r="N57" s="9"/>
    </row>
    <row r="58" spans="1:39" s="2" customFormat="1" ht="15.75" customHeight="1">
      <c r="A58" s="12"/>
      <c r="L58" s="9"/>
      <c r="M58" s="9"/>
      <c r="N58" s="9"/>
    </row>
    <row r="59" spans="1:39" s="2" customFormat="1" ht="15.75" customHeight="1">
      <c r="A59" s="12"/>
      <c r="L59" s="9"/>
      <c r="M59" s="9"/>
      <c r="N59" s="9"/>
    </row>
    <row r="60" spans="1:39" s="2" customFormat="1" ht="15.75" customHeight="1">
      <c r="A60" s="12"/>
      <c r="L60" s="9"/>
      <c r="M60" s="9"/>
      <c r="N60" s="9"/>
    </row>
    <row r="61" spans="1:39" s="2" customFormat="1" ht="15.75" customHeight="1">
      <c r="A61" s="12"/>
      <c r="L61" s="9"/>
      <c r="M61" s="9"/>
      <c r="N61" s="9"/>
    </row>
    <row r="62" spans="1:39" s="2" customFormat="1" ht="15.75" customHeight="1">
      <c r="A62" s="12"/>
      <c r="L62" s="9"/>
      <c r="M62" s="9"/>
      <c r="N62" s="9"/>
    </row>
    <row r="63" spans="1:39" s="2" customFormat="1" ht="15.75" customHeight="1">
      <c r="A63" s="12"/>
      <c r="L63" s="9"/>
      <c r="M63" s="9"/>
      <c r="N63" s="9"/>
    </row>
    <row r="64" spans="1:39" s="2" customFormat="1" ht="15.75" customHeight="1">
      <c r="A64" s="12"/>
      <c r="L64" s="9"/>
      <c r="M64" s="9"/>
      <c r="N64" s="9"/>
    </row>
    <row r="65" spans="1:14" s="2" customFormat="1" ht="15.75" customHeight="1">
      <c r="A65" s="12"/>
      <c r="L65" s="9"/>
      <c r="M65" s="9"/>
      <c r="N65" s="9"/>
    </row>
    <row r="66" spans="1:14" s="2" customFormat="1" ht="15.75" customHeight="1">
      <c r="A66" s="12"/>
      <c r="L66" s="9"/>
      <c r="M66" s="9"/>
      <c r="N66" s="9"/>
    </row>
    <row r="67" spans="1:14" s="2" customFormat="1" ht="15.75" customHeight="1">
      <c r="A67" s="12"/>
      <c r="L67" s="9"/>
      <c r="M67" s="9"/>
      <c r="N67" s="9"/>
    </row>
    <row r="68" spans="1:14" s="2" customFormat="1" ht="15.75" customHeight="1">
      <c r="A68" s="12"/>
      <c r="L68" s="9"/>
      <c r="M68" s="9"/>
      <c r="N68" s="9"/>
    </row>
    <row r="69" spans="1:14" s="2" customFormat="1" ht="15.75" customHeight="1">
      <c r="A69" s="12"/>
      <c r="L69" s="9"/>
      <c r="M69" s="9"/>
      <c r="N69" s="9"/>
    </row>
    <row r="70" spans="1:14" s="2" customFormat="1" ht="15.75" customHeight="1">
      <c r="A70" s="12"/>
      <c r="L70" s="9"/>
      <c r="M70" s="9"/>
      <c r="N70" s="9"/>
    </row>
    <row r="71" spans="1:14" s="2" customFormat="1" ht="15.75" customHeight="1">
      <c r="A71" s="12"/>
      <c r="L71" s="9"/>
      <c r="M71" s="9"/>
      <c r="N71" s="9"/>
    </row>
    <row r="72" spans="1:14" s="2" customFormat="1" ht="15.75" customHeight="1">
      <c r="A72" s="12"/>
      <c r="L72" s="9"/>
      <c r="M72" s="9"/>
      <c r="N72" s="9"/>
    </row>
    <row r="73" spans="1:14" s="2" customFormat="1" ht="21" customHeight="1">
      <c r="A73" s="12"/>
      <c r="L73" s="9"/>
      <c r="M73" s="9"/>
      <c r="N73" s="9"/>
    </row>
    <row r="74" spans="1:14" s="2" customFormat="1" ht="21" customHeight="1">
      <c r="A74" s="12"/>
      <c r="L74" s="9"/>
      <c r="M74" s="9"/>
      <c r="N74" s="9"/>
    </row>
    <row r="75" spans="1:14" s="2" customFormat="1" ht="21" customHeight="1">
      <c r="A75" s="12"/>
      <c r="L75" s="9"/>
      <c r="M75" s="9"/>
      <c r="N75" s="9"/>
    </row>
    <row r="76" spans="1:14" s="2" customFormat="1" ht="21" customHeight="1">
      <c r="A76" s="12"/>
      <c r="L76" s="9"/>
      <c r="M76" s="9"/>
      <c r="N76" s="9"/>
    </row>
    <row r="77" spans="1:14" s="2" customFormat="1" ht="21" customHeight="1">
      <c r="A77" s="12"/>
      <c r="L77" s="9"/>
      <c r="M77" s="9"/>
      <c r="N77" s="9"/>
    </row>
    <row r="78" spans="1:14" s="2" customFormat="1" ht="21" customHeight="1">
      <c r="A78" s="12"/>
      <c r="L78" s="9"/>
      <c r="M78" s="9"/>
      <c r="N78" s="9"/>
    </row>
    <row r="79" spans="1:14" s="2" customFormat="1" ht="21" customHeight="1">
      <c r="A79" s="12"/>
      <c r="L79" s="9"/>
      <c r="M79" s="9"/>
      <c r="N79" s="9"/>
    </row>
    <row r="80" spans="1:14" s="2" customFormat="1" ht="21" customHeight="1">
      <c r="A80" s="12"/>
      <c r="L80" s="9"/>
      <c r="M80" s="9"/>
      <c r="N80" s="9"/>
    </row>
    <row r="81" spans="1:14" s="2" customFormat="1" ht="21" customHeight="1">
      <c r="A81" s="12"/>
      <c r="L81" s="9"/>
      <c r="M81" s="9"/>
      <c r="N81" s="9"/>
    </row>
    <row r="82" spans="1:14" s="2" customFormat="1" ht="21" customHeight="1">
      <c r="A82" s="12"/>
      <c r="L82" s="9"/>
      <c r="M82" s="9"/>
      <c r="N82" s="9"/>
    </row>
    <row r="83" spans="1:14" s="2" customFormat="1" ht="21" customHeight="1">
      <c r="A83" s="12"/>
      <c r="L83" s="9"/>
      <c r="M83" s="9"/>
      <c r="N83" s="9"/>
    </row>
    <row r="84" spans="1:14" s="2" customFormat="1" ht="21" customHeight="1">
      <c r="A84" s="12"/>
      <c r="L84" s="9"/>
      <c r="M84" s="9"/>
      <c r="N84" s="9"/>
    </row>
    <row r="85" spans="1:14" s="2" customFormat="1" ht="21" customHeight="1">
      <c r="A85" s="12"/>
      <c r="L85" s="9"/>
      <c r="M85" s="9"/>
      <c r="N85" s="9"/>
    </row>
    <row r="86" spans="1:14" s="2" customFormat="1" ht="21" customHeight="1">
      <c r="A86" s="12"/>
      <c r="L86" s="9"/>
      <c r="M86" s="9"/>
      <c r="N86" s="9"/>
    </row>
    <row r="87" spans="1:14" s="2" customFormat="1" ht="21" customHeight="1">
      <c r="A87" s="12"/>
      <c r="L87" s="9"/>
      <c r="M87" s="9"/>
      <c r="N87" s="9"/>
    </row>
    <row r="88" spans="1:14" s="2" customFormat="1" ht="21" customHeight="1">
      <c r="A88" s="12"/>
      <c r="L88" s="9"/>
      <c r="M88" s="9"/>
      <c r="N88" s="9"/>
    </row>
    <row r="89" spans="1:14" s="2" customFormat="1" ht="21" customHeight="1">
      <c r="A89" s="12"/>
      <c r="L89" s="9"/>
      <c r="M89" s="9"/>
      <c r="N89" s="9"/>
    </row>
    <row r="90" spans="1:14" s="2" customFormat="1" ht="21" customHeight="1">
      <c r="A90" s="12"/>
      <c r="L90" s="9"/>
      <c r="M90" s="9"/>
      <c r="N90" s="9"/>
    </row>
    <row r="91" spans="1:14" s="2" customFormat="1" ht="21" customHeight="1">
      <c r="A91" s="12"/>
      <c r="L91" s="9"/>
      <c r="M91" s="9"/>
      <c r="N91" s="9"/>
    </row>
    <row r="92" spans="1:14" s="2" customFormat="1" ht="21" customHeight="1">
      <c r="A92" s="12"/>
      <c r="L92" s="9"/>
      <c r="M92" s="9"/>
      <c r="N92" s="9"/>
    </row>
    <row r="93" spans="1:14" s="2" customFormat="1" ht="21" customHeight="1">
      <c r="A93" s="12"/>
      <c r="L93" s="9"/>
      <c r="M93" s="9"/>
      <c r="N93" s="9"/>
    </row>
    <row r="94" spans="1:14" s="2" customFormat="1" ht="21" customHeight="1">
      <c r="A94" s="12"/>
      <c r="L94" s="9"/>
      <c r="M94" s="9"/>
      <c r="N94" s="9"/>
    </row>
    <row r="95" spans="1:14" s="2" customFormat="1" ht="21" customHeight="1">
      <c r="A95" s="12"/>
      <c r="L95" s="9"/>
      <c r="M95" s="9"/>
      <c r="N95" s="9"/>
    </row>
    <row r="96" spans="1:14" s="2" customFormat="1" ht="21" customHeight="1">
      <c r="A96" s="12"/>
      <c r="L96" s="9"/>
      <c r="M96" s="9"/>
      <c r="N96" s="9"/>
    </row>
    <row r="97" spans="1:14" s="2" customFormat="1" ht="21" customHeight="1">
      <c r="A97" s="12"/>
      <c r="L97" s="9"/>
      <c r="M97" s="9"/>
      <c r="N97" s="9"/>
    </row>
    <row r="98" spans="1:14" s="2" customFormat="1" ht="21" customHeight="1">
      <c r="A98" s="12"/>
      <c r="L98" s="9"/>
      <c r="M98" s="9"/>
      <c r="N98" s="9"/>
    </row>
    <row r="99" spans="1:14" s="2" customFormat="1" ht="21" customHeight="1">
      <c r="A99" s="12"/>
      <c r="L99" s="9"/>
      <c r="M99" s="9"/>
      <c r="N99" s="9"/>
    </row>
  </sheetData>
  <mergeCells count="227">
    <mergeCell ref="J22:K22"/>
    <mergeCell ref="AK22:AL22"/>
    <mergeCell ref="AK21:AL21"/>
    <mergeCell ref="AK23:AL23"/>
    <mergeCell ref="J21:K21"/>
    <mergeCell ref="B23:I23"/>
    <mergeCell ref="L23:AI23"/>
    <mergeCell ref="J23:K23"/>
    <mergeCell ref="B29:I29"/>
    <mergeCell ref="L24:AI24"/>
    <mergeCell ref="L25:AI25"/>
    <mergeCell ref="J27:K27"/>
    <mergeCell ref="G25:I25"/>
    <mergeCell ref="B37:I37"/>
    <mergeCell ref="B38:I38"/>
    <mergeCell ref="G11:I11"/>
    <mergeCell ref="AK16:AL16"/>
    <mergeCell ref="AK27:AL28"/>
    <mergeCell ref="J24:K24"/>
    <mergeCell ref="AK24:AL24"/>
    <mergeCell ref="J26:K26"/>
    <mergeCell ref="J25:K25"/>
    <mergeCell ref="AG26:AI26"/>
    <mergeCell ref="AK25:AL25"/>
    <mergeCell ref="AK29:AL29"/>
    <mergeCell ref="M26:N26"/>
    <mergeCell ref="AE26:AF26"/>
    <mergeCell ref="AB26:AC26"/>
    <mergeCell ref="AK26:AL26"/>
    <mergeCell ref="J28:K28"/>
    <mergeCell ref="P28:AI28"/>
    <mergeCell ref="J19:K19"/>
    <mergeCell ref="AK19:AL19"/>
    <mergeCell ref="L19:AI19"/>
    <mergeCell ref="L20:AI20"/>
    <mergeCell ref="L21:AI21"/>
    <mergeCell ref="L22:AI22"/>
    <mergeCell ref="B20:F20"/>
    <mergeCell ref="G20:I20"/>
    <mergeCell ref="B22:F22"/>
    <mergeCell ref="G22:I22"/>
    <mergeCell ref="B21:F21"/>
    <mergeCell ref="G21:I21"/>
    <mergeCell ref="B34:I34"/>
    <mergeCell ref="B35:I35"/>
    <mergeCell ref="B36:I36"/>
    <mergeCell ref="B16:I16"/>
    <mergeCell ref="J17:K17"/>
    <mergeCell ref="B17:I17"/>
    <mergeCell ref="B9:I9"/>
    <mergeCell ref="G10:I10"/>
    <mergeCell ref="J10:K10"/>
    <mergeCell ref="B15:I15"/>
    <mergeCell ref="J16:K16"/>
    <mergeCell ref="B10:F11"/>
    <mergeCell ref="A1:S1"/>
    <mergeCell ref="T1:Z1"/>
    <mergeCell ref="B33:I33"/>
    <mergeCell ref="A24:A33"/>
    <mergeCell ref="J33:K33"/>
    <mergeCell ref="B32:I32"/>
    <mergeCell ref="G26:I26"/>
    <mergeCell ref="B30:I30"/>
    <mergeCell ref="B31:I31"/>
    <mergeCell ref="A15:A23"/>
    <mergeCell ref="B25:F25"/>
    <mergeCell ref="V26:W26"/>
    <mergeCell ref="Y26:Z26"/>
    <mergeCell ref="L2:AI3"/>
    <mergeCell ref="L27:AI27"/>
    <mergeCell ref="L29:AI29"/>
    <mergeCell ref="J29:K29"/>
    <mergeCell ref="J32:K32"/>
    <mergeCell ref="J30:K30"/>
    <mergeCell ref="A4:A14"/>
    <mergeCell ref="J31:K31"/>
    <mergeCell ref="L18:AI18"/>
    <mergeCell ref="B26:F28"/>
    <mergeCell ref="J7:K7"/>
    <mergeCell ref="A44:A45"/>
    <mergeCell ref="G46:I46"/>
    <mergeCell ref="G47:I47"/>
    <mergeCell ref="B24:F24"/>
    <mergeCell ref="G24:I24"/>
    <mergeCell ref="P26:Q26"/>
    <mergeCell ref="S26:T26"/>
    <mergeCell ref="G27:I27"/>
    <mergeCell ref="G28:I28"/>
    <mergeCell ref="A46:A56"/>
    <mergeCell ref="B48:I48"/>
    <mergeCell ref="B49:I49"/>
    <mergeCell ref="J49:K49"/>
    <mergeCell ref="L49:AK49"/>
    <mergeCell ref="AF53:AK53"/>
    <mergeCell ref="B46:F46"/>
    <mergeCell ref="X53:Z53"/>
    <mergeCell ref="B50:I50"/>
    <mergeCell ref="AA53:AC53"/>
    <mergeCell ref="AD53:AE53"/>
    <mergeCell ref="B54:AL56"/>
    <mergeCell ref="AL46:AL47"/>
    <mergeCell ref="A34:A42"/>
    <mergeCell ref="X48:Y48"/>
    <mergeCell ref="L52:AK52"/>
    <mergeCell ref="B53:I53"/>
    <mergeCell ref="J53:K53"/>
    <mergeCell ref="L53:M53"/>
    <mergeCell ref="N53:P53"/>
    <mergeCell ref="AL48:AL49"/>
    <mergeCell ref="AL50:AL51"/>
    <mergeCell ref="AL52:AL53"/>
    <mergeCell ref="R53:S53"/>
    <mergeCell ref="T53:V53"/>
    <mergeCell ref="J50:K50"/>
    <mergeCell ref="L50:AK50"/>
    <mergeCell ref="B51:I51"/>
    <mergeCell ref="J51:K51"/>
    <mergeCell ref="L51:AK51"/>
    <mergeCell ref="B52:I52"/>
    <mergeCell ref="J52:K52"/>
    <mergeCell ref="AE48:AK48"/>
    <mergeCell ref="B45:AL45"/>
    <mergeCell ref="AK43:AL43"/>
    <mergeCell ref="B42:I42"/>
    <mergeCell ref="B43:I43"/>
    <mergeCell ref="AK32:AL32"/>
    <mergeCell ref="AK33:AL33"/>
    <mergeCell ref="L41:AI41"/>
    <mergeCell ref="B47:F47"/>
    <mergeCell ref="N46:AK46"/>
    <mergeCell ref="J47:M47"/>
    <mergeCell ref="N47:AK47"/>
    <mergeCell ref="M42:N42"/>
    <mergeCell ref="P42:Q42"/>
    <mergeCell ref="T42:X42"/>
    <mergeCell ref="J46:M46"/>
    <mergeCell ref="J37:K37"/>
    <mergeCell ref="AJ40:AJ41"/>
    <mergeCell ref="AK40:AL41"/>
    <mergeCell ref="B40:I41"/>
    <mergeCell ref="L39:AI39"/>
    <mergeCell ref="J38:K38"/>
    <mergeCell ref="B44:AL44"/>
    <mergeCell ref="J43:K43"/>
    <mergeCell ref="B39:I39"/>
    <mergeCell ref="Y42:AI42"/>
    <mergeCell ref="AK42:AL42"/>
    <mergeCell ref="L30:AI30"/>
    <mergeCell ref="L31:AI31"/>
    <mergeCell ref="L32:AI32"/>
    <mergeCell ref="J42:K42"/>
    <mergeCell ref="AK39:AL39"/>
    <mergeCell ref="L33:AI33"/>
    <mergeCell ref="M35:N35"/>
    <mergeCell ref="J34:K34"/>
    <mergeCell ref="J36:K36"/>
    <mergeCell ref="J35:K35"/>
    <mergeCell ref="L36:AI36"/>
    <mergeCell ref="L37:AI37"/>
    <mergeCell ref="L38:AI38"/>
    <mergeCell ref="L34:AI34"/>
    <mergeCell ref="AK31:AL31"/>
    <mergeCell ref="AK30:AL30"/>
    <mergeCell ref="J39:K39"/>
    <mergeCell ref="AK34:AL36"/>
    <mergeCell ref="T35:AI35"/>
    <mergeCell ref="AK37:AL38"/>
    <mergeCell ref="L7:AI7"/>
    <mergeCell ref="L8:AI8"/>
    <mergeCell ref="AK12:AL12"/>
    <mergeCell ref="AK13:AL13"/>
    <mergeCell ref="AK14:AL14"/>
    <mergeCell ref="L12:AI12"/>
    <mergeCell ref="L13:AI13"/>
    <mergeCell ref="L14:AI14"/>
    <mergeCell ref="L10:AI10"/>
    <mergeCell ref="L11:AI11"/>
    <mergeCell ref="L9:AI9"/>
    <mergeCell ref="AK10:AL10"/>
    <mergeCell ref="AB1:AD1"/>
    <mergeCell ref="AE1:AL1"/>
    <mergeCell ref="B14:I14"/>
    <mergeCell ref="J40:K41"/>
    <mergeCell ref="J9:K9"/>
    <mergeCell ref="AK9:AL9"/>
    <mergeCell ref="B8:I8"/>
    <mergeCell ref="J8:K8"/>
    <mergeCell ref="B19:I19"/>
    <mergeCell ref="J20:K20"/>
    <mergeCell ref="AK15:AL15"/>
    <mergeCell ref="AK20:AL20"/>
    <mergeCell ref="J18:K18"/>
    <mergeCell ref="AK18:AL18"/>
    <mergeCell ref="B18:I18"/>
    <mergeCell ref="J15:K15"/>
    <mergeCell ref="AK17:AL17"/>
    <mergeCell ref="L15:AI15"/>
    <mergeCell ref="L16:AI16"/>
    <mergeCell ref="L17:AI17"/>
    <mergeCell ref="AK6:AL6"/>
    <mergeCell ref="B7:I7"/>
    <mergeCell ref="AK7:AL7"/>
    <mergeCell ref="B6:I6"/>
    <mergeCell ref="O43:AI43"/>
    <mergeCell ref="A2:A3"/>
    <mergeCell ref="B2:I3"/>
    <mergeCell ref="J2:K3"/>
    <mergeCell ref="AJ2:AJ3"/>
    <mergeCell ref="AK2:AL3"/>
    <mergeCell ref="AK4:AL4"/>
    <mergeCell ref="B5:I5"/>
    <mergeCell ref="J5:K5"/>
    <mergeCell ref="AK5:AL5"/>
    <mergeCell ref="B4:I4"/>
    <mergeCell ref="J4:K4"/>
    <mergeCell ref="L4:AI4"/>
    <mergeCell ref="L5:AI5"/>
    <mergeCell ref="J6:K6"/>
    <mergeCell ref="AK8:AL8"/>
    <mergeCell ref="J14:K14"/>
    <mergeCell ref="J11:K11"/>
    <mergeCell ref="AK11:AL11"/>
    <mergeCell ref="B12:I12"/>
    <mergeCell ref="J12:K12"/>
    <mergeCell ref="B13:I13"/>
    <mergeCell ref="J13:K13"/>
    <mergeCell ref="L6:AI6"/>
  </mergeCells>
  <phoneticPr fontId="8"/>
  <dataValidations count="10">
    <dataValidation type="list" allowBlank="1" showInputMessage="1" showErrorMessage="1" sqref="AJ4:AJ40 AJ42:AJ43" xr:uid="{00000000-0002-0000-0100-000000000000}">
      <formula1>"○,　"</formula1>
    </dataValidation>
    <dataValidation type="list" allowBlank="1" showInputMessage="1" showErrorMessage="1" sqref="J49:K52" xr:uid="{00000000-0002-0000-0100-000001000000}">
      <formula1>"有,無"</formula1>
    </dataValidation>
    <dataValidation type="list" allowBlank="1" showInputMessage="1" showErrorMessage="1" sqref="J53:K53" xr:uid="{00000000-0002-0000-0100-000002000000}">
      <formula1>"増,減,維持"</formula1>
    </dataValidation>
    <dataValidation type="list" allowBlank="1" showInputMessage="1" showErrorMessage="1" sqref="AL48:AL49" xr:uid="{00000000-0002-0000-0100-000003000000}">
      <formula1>"○, 　,"</formula1>
    </dataValidation>
    <dataValidation type="list" allowBlank="1" showInputMessage="1" showErrorMessage="1" sqref="J42:K43 K34:K39 K4:K28 K30:K31 J4:J32 J34:J40" xr:uid="{00000000-0002-0000-0100-000004000000}">
      <formula1>"◎,○,△,×,"</formula1>
    </dataValidation>
    <dataValidation type="list" allowBlank="1" showInputMessage="1" showErrorMessage="1" sqref="AK39:AL43 AL30:AL31 AL4:AL26 AK37 AK4:AK27 AK29:AK34" xr:uid="{00000000-0002-0000-0100-000005000000}">
      <formula1>"改善,維持,悪化,　"</formula1>
    </dataValidation>
    <dataValidation type="list" allowBlank="1" showInputMessage="1" showErrorMessage="1" sqref="AL52:AL53" xr:uid="{00000000-0002-0000-0100-000006000000}">
      <formula1>"改善, 維持,悪化"</formula1>
    </dataValidation>
    <dataValidation type="list" allowBlank="1" showInputMessage="1" showErrorMessage="1" sqref="J46:M46" xr:uid="{00000000-0002-0000-0100-000007000000}">
      <formula1>"米飯,かゆ,ミキサー,"</formula1>
    </dataValidation>
    <dataValidation type="list" allowBlank="1" showInputMessage="1" showErrorMessage="1" sqref="J47:M47" xr:uid="{00000000-0002-0000-0100-000008000000}">
      <formula1>"常食,軟菜,きざみ,ミキサー,"</formula1>
    </dataValidation>
    <dataValidation type="list" allowBlank="1" showInputMessage="1" showErrorMessage="1" sqref="J33:K33" xr:uid="{00000000-0002-0000-0100-000009000000}">
      <formula1>"◎,×,"</formula1>
    </dataValidation>
  </dataValidations>
  <pageMargins left="0.59055118110236227" right="0.19685039370078741" top="0.39370078740157483" bottom="0.19685039370078741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950" r:id="rId4" name="Check Box 206">
              <controlPr defaultSize="0" autoFill="0" autoLine="0" autoPict="0">
                <anchor moveWithCells="1">
                  <from>
                    <xdr:col>10</xdr:col>
                    <xdr:colOff>180975</xdr:colOff>
                    <xdr:row>34</xdr:row>
                    <xdr:rowOff>9525</xdr:rowOff>
                  </from>
                  <to>
                    <xdr:col>12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1" r:id="rId5" name="Check Box 207">
              <controlPr defaultSize="0" autoFill="0" autoLine="0" autoPict="0">
                <anchor moveWithCells="1">
                  <from>
                    <xdr:col>14</xdr:col>
                    <xdr:colOff>0</xdr:colOff>
                    <xdr:row>34</xdr:row>
                    <xdr:rowOff>28575</xdr:rowOff>
                  </from>
                  <to>
                    <xdr:col>15</xdr:col>
                    <xdr:colOff>95250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2" r:id="rId6" name="Check Box 208">
              <controlPr defaultSize="0" autoFill="0" autoLine="0" autoPict="0">
                <anchor moveWithCells="1">
                  <from>
                    <xdr:col>16</xdr:col>
                    <xdr:colOff>171450</xdr:colOff>
                    <xdr:row>34</xdr:row>
                    <xdr:rowOff>9525</xdr:rowOff>
                  </from>
                  <to>
                    <xdr:col>18</xdr:col>
                    <xdr:colOff>9525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3" r:id="rId7" name="Check Box 219">
              <controlPr defaultSize="0" autoFill="0" autoLine="0" autoPict="0">
                <anchor moveWithCells="1">
                  <from>
                    <xdr:col>10</xdr:col>
                    <xdr:colOff>161925</xdr:colOff>
                    <xdr:row>40</xdr:row>
                    <xdr:rowOff>200025</xdr:rowOff>
                  </from>
                  <to>
                    <xdr:col>12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4" r:id="rId8" name="Check Box 220">
              <controlPr defaultSize="0" autoFill="0" autoLine="0" autoPict="0">
                <anchor moveWithCells="1">
                  <from>
                    <xdr:col>14</xdr:col>
                    <xdr:colOff>9525</xdr:colOff>
                    <xdr:row>41</xdr:row>
                    <xdr:rowOff>0</xdr:rowOff>
                  </from>
                  <to>
                    <xdr:col>15</xdr:col>
                    <xdr:colOff>19050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5" r:id="rId9" name="Check Box 221">
              <controlPr defaultSize="0" autoFill="0" autoLine="0" autoPict="0">
                <anchor moveWithCells="1">
                  <from>
                    <xdr:col>17</xdr:col>
                    <xdr:colOff>133350</xdr:colOff>
                    <xdr:row>40</xdr:row>
                    <xdr:rowOff>209550</xdr:rowOff>
                  </from>
                  <to>
                    <xdr:col>18</xdr:col>
                    <xdr:colOff>133350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6" r:id="rId10" name="Check Box 222">
              <controlPr defaultSize="0" autoFill="0" autoLine="0" autoPict="0">
                <anchor moveWithCells="1">
                  <from>
                    <xdr:col>11</xdr:col>
                    <xdr:colOff>28575</xdr:colOff>
                    <xdr:row>41</xdr:row>
                    <xdr:rowOff>190500</xdr:rowOff>
                  </from>
                  <to>
                    <xdr:col>12</xdr:col>
                    <xdr:colOff>28575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7" r:id="rId11" name="Check Box 223">
              <controlPr defaultSize="0" autoFill="0" autoLine="0" autoPict="0">
                <anchor moveWithCells="1">
                  <from>
                    <xdr:col>17</xdr:col>
                    <xdr:colOff>133350</xdr:colOff>
                    <xdr:row>47</xdr:row>
                    <xdr:rowOff>0</xdr:rowOff>
                  </from>
                  <to>
                    <xdr:col>18</xdr:col>
                    <xdr:colOff>142875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2" r:id="rId12" name="Check Box 228">
              <controlPr defaultSize="0" autoFill="0" autoLine="0" autoPict="0">
                <anchor moveWithCells="1">
                  <from>
                    <xdr:col>10</xdr:col>
                    <xdr:colOff>180975</xdr:colOff>
                    <xdr:row>27</xdr:row>
                    <xdr:rowOff>19050</xdr:rowOff>
                  </from>
                  <to>
                    <xdr:col>11</xdr:col>
                    <xdr:colOff>180975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5" r:id="rId13" name="Check Box 231">
              <controlPr defaultSize="0" autoFill="0" autoLine="0" autoPict="0">
                <anchor moveWithCells="1">
                  <from>
                    <xdr:col>10</xdr:col>
                    <xdr:colOff>180975</xdr:colOff>
                    <xdr:row>39</xdr:row>
                    <xdr:rowOff>0</xdr:rowOff>
                  </from>
                  <to>
                    <xdr:col>11</xdr:col>
                    <xdr:colOff>171450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4" r:id="rId14" name="Check Box 240">
              <controlPr defaultSize="0" autoFill="0" autoLine="0" autoPict="0">
                <anchor moveWithCells="1">
                  <from>
                    <xdr:col>10</xdr:col>
                    <xdr:colOff>161925</xdr:colOff>
                    <xdr:row>25</xdr:row>
                    <xdr:rowOff>28575</xdr:rowOff>
                  </from>
                  <to>
                    <xdr:col>11</xdr:col>
                    <xdr:colOff>152400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5" r:id="rId15" name="Check Box 241">
              <controlPr defaultSize="0" autoFill="0" autoLine="0" autoPict="0">
                <anchor moveWithCells="1">
                  <from>
                    <xdr:col>13</xdr:col>
                    <xdr:colOff>142875</xdr:colOff>
                    <xdr:row>25</xdr:row>
                    <xdr:rowOff>9525</xdr:rowOff>
                  </from>
                  <to>
                    <xdr:col>14</xdr:col>
                    <xdr:colOff>161925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6" r:id="rId16" name="Check Box 242">
              <controlPr defaultSize="0" autoFill="0" autoLine="0" autoPict="0">
                <anchor moveWithCells="1">
                  <from>
                    <xdr:col>16</xdr:col>
                    <xdr:colOff>152400</xdr:colOff>
                    <xdr:row>25</xdr:row>
                    <xdr:rowOff>28575</xdr:rowOff>
                  </from>
                  <to>
                    <xdr:col>17</xdr:col>
                    <xdr:colOff>152400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7" r:id="rId17" name="Check Box 243">
              <controlPr defaultSize="0" autoFill="0" autoLine="0" autoPict="0">
                <anchor moveWithCells="1">
                  <from>
                    <xdr:col>19</xdr:col>
                    <xdr:colOff>142875</xdr:colOff>
                    <xdr:row>25</xdr:row>
                    <xdr:rowOff>28575</xdr:rowOff>
                  </from>
                  <to>
                    <xdr:col>20</xdr:col>
                    <xdr:colOff>133350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8" r:id="rId18" name="Check Box 244">
              <controlPr defaultSize="0" autoFill="0" autoLine="0" autoPict="0">
                <anchor moveWithCells="1">
                  <from>
                    <xdr:col>22</xdr:col>
                    <xdr:colOff>142875</xdr:colOff>
                    <xdr:row>25</xdr:row>
                    <xdr:rowOff>47625</xdr:rowOff>
                  </from>
                  <to>
                    <xdr:col>23</xdr:col>
                    <xdr:colOff>152400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9" r:id="rId19" name="Check Box 245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19050</xdr:rowOff>
                  </from>
                  <to>
                    <xdr:col>27</xdr:col>
                    <xdr:colOff>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0" r:id="rId20" name="Check Box 246">
              <controlPr defaultSize="0" autoFill="0" autoLine="0" autoPict="0">
                <anchor moveWithCells="1">
                  <from>
                    <xdr:col>28</xdr:col>
                    <xdr:colOff>161925</xdr:colOff>
                    <xdr:row>25</xdr:row>
                    <xdr:rowOff>19050</xdr:rowOff>
                  </from>
                  <to>
                    <xdr:col>29</xdr:col>
                    <xdr:colOff>161925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6" r:id="rId21" name="Check Box 252">
              <controlPr defaultSize="0" autoFill="0" autoLine="0" autoPict="0">
                <anchor moveWithCells="1">
                  <from>
                    <xdr:col>19</xdr:col>
                    <xdr:colOff>180975</xdr:colOff>
                    <xdr:row>46</xdr:row>
                    <xdr:rowOff>190500</xdr:rowOff>
                  </from>
                  <to>
                    <xdr:col>21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8" r:id="rId22" name="Check Box 254">
              <controlPr defaultSize="0" autoFill="0" autoLine="0" autoPict="0">
                <anchor moveWithCells="1">
                  <from>
                    <xdr:col>15</xdr:col>
                    <xdr:colOff>180975</xdr:colOff>
                    <xdr:row>39</xdr:row>
                    <xdr:rowOff>0</xdr:rowOff>
                  </from>
                  <to>
                    <xdr:col>16</xdr:col>
                    <xdr:colOff>171450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9" r:id="rId23" name="Check Box 255">
              <controlPr defaultSize="0" autoFill="0" autoLine="0" autoPict="0">
                <anchor moveWithCells="1">
                  <from>
                    <xdr:col>22</xdr:col>
                    <xdr:colOff>9525</xdr:colOff>
                    <xdr:row>39</xdr:row>
                    <xdr:rowOff>0</xdr:rowOff>
                  </from>
                  <to>
                    <xdr:col>23</xdr:col>
                    <xdr:colOff>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2" r:id="rId24" name="Check Box 258">
              <controlPr defaultSize="0" autoFill="0" autoLine="0" autoPict="0">
                <anchor moveWithCells="1">
                  <from>
                    <xdr:col>24</xdr:col>
                    <xdr:colOff>180975</xdr:colOff>
                    <xdr:row>47</xdr:row>
                    <xdr:rowOff>0</xdr:rowOff>
                  </from>
                  <to>
                    <xdr:col>26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3" r:id="rId25" name="Check Box 259">
              <controlPr defaultSize="0" autoFill="0" autoLine="0" autoPict="0">
                <anchor moveWithCells="1">
                  <from>
                    <xdr:col>27</xdr:col>
                    <xdr:colOff>171450</xdr:colOff>
                    <xdr:row>46</xdr:row>
                    <xdr:rowOff>180975</xdr:rowOff>
                  </from>
                  <to>
                    <xdr:col>28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5" r:id="rId26" name="Check Box 261">
              <controlPr defaultSize="0" autoFill="0" autoLine="0" autoPict="0">
                <anchor moveWithCells="1">
                  <from>
                    <xdr:col>26</xdr:col>
                    <xdr:colOff>9525</xdr:colOff>
                    <xdr:row>39</xdr:row>
                    <xdr:rowOff>0</xdr:rowOff>
                  </from>
                  <to>
                    <xdr:col>27</xdr:col>
                    <xdr:colOff>0</xdr:colOff>
                    <xdr:row>39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:CA134"/>
  <sheetViews>
    <sheetView view="pageBreakPreview" zoomScaleNormal="90" zoomScaleSheetLayoutView="100" workbookViewId="0">
      <selection activeCell="C13" sqref="C13:J13"/>
    </sheetView>
  </sheetViews>
  <sheetFormatPr defaultColWidth="2.625" defaultRowHeight="13.5"/>
  <cols>
    <col min="1" max="1" width="2.625" style="11"/>
    <col min="2" max="7" width="2.625" style="1"/>
    <col min="8" max="8" width="2.125" style="1" customWidth="1"/>
    <col min="9" max="9" width="1.25" style="1" customWidth="1"/>
    <col min="10" max="10" width="1.75" style="1" customWidth="1"/>
    <col min="11" max="18" width="2.625" style="1"/>
    <col min="19" max="21" width="2.75" style="1" customWidth="1"/>
    <col min="22" max="22" width="2.125" style="1" customWidth="1"/>
    <col min="23" max="32" width="2.625" style="1"/>
    <col min="33" max="34" width="2.125" style="1" customWidth="1"/>
    <col min="35" max="37" width="2.625" style="1"/>
    <col min="38" max="38" width="3.75" style="1" customWidth="1"/>
    <col min="39" max="40" width="2.625" style="1"/>
    <col min="41" max="41" width="15" style="330" customWidth="1"/>
    <col min="42" max="42" width="11.125" style="334" customWidth="1"/>
    <col min="43" max="44" width="11.125" style="1" customWidth="1"/>
    <col min="45" max="45" width="2.625" style="1" customWidth="1"/>
    <col min="46" max="46" width="13.125" style="1" customWidth="1"/>
    <col min="47" max="49" width="7.625" style="1" customWidth="1"/>
    <col min="50" max="50" width="8.125" style="1" customWidth="1"/>
    <col min="51" max="51" width="13.125" style="1" customWidth="1"/>
    <col min="52" max="54" width="7.625" style="1" customWidth="1"/>
    <col min="55" max="55" width="7.75" style="1" customWidth="1"/>
    <col min="56" max="56" width="13.125" style="1" customWidth="1"/>
    <col min="57" max="66" width="7.625" style="1" customWidth="1"/>
    <col min="67" max="90" width="8.375" style="1" customWidth="1"/>
    <col min="91" max="16384" width="2.625" style="1"/>
  </cols>
  <sheetData>
    <row r="1" spans="1:42" ht="21" customHeight="1" thickBot="1">
      <c r="A1" s="822" t="s">
        <v>350</v>
      </c>
      <c r="B1" s="822"/>
      <c r="C1" s="822"/>
      <c r="D1" s="822"/>
      <c r="E1" s="822"/>
      <c r="F1" s="822"/>
      <c r="G1" s="822"/>
      <c r="H1" s="822"/>
      <c r="I1" s="822"/>
      <c r="J1" s="822"/>
      <c r="K1" s="822"/>
      <c r="L1" s="822"/>
      <c r="M1" s="822"/>
      <c r="N1" s="822"/>
      <c r="O1" s="822"/>
      <c r="P1" s="822"/>
      <c r="Q1" s="822"/>
      <c r="R1" s="822"/>
      <c r="S1" s="822"/>
      <c r="T1" s="822">
        <f>シート1!B10</f>
        <v>0</v>
      </c>
      <c r="U1" s="822"/>
      <c r="V1" s="822"/>
      <c r="W1" s="822"/>
      <c r="X1" s="822"/>
      <c r="Y1" s="822"/>
      <c r="Z1" s="822"/>
      <c r="AA1" s="172" t="s">
        <v>503</v>
      </c>
      <c r="AB1" s="208"/>
      <c r="AC1" s="340" t="s">
        <v>876</v>
      </c>
      <c r="AD1" s="340"/>
      <c r="AE1" s="340"/>
      <c r="AF1" s="340"/>
      <c r="AG1" s="960" t="str">
        <f>シート1!AL4</f>
        <v>令和年月日</v>
      </c>
      <c r="AH1" s="960"/>
      <c r="AI1" s="960"/>
      <c r="AJ1" s="960"/>
      <c r="AK1" s="960"/>
      <c r="AL1" s="960"/>
    </row>
    <row r="2" spans="1:42" s="2" customFormat="1" ht="15.75" customHeight="1">
      <c r="A2" s="694" t="s">
        <v>147</v>
      </c>
      <c r="B2" s="915" t="s">
        <v>148</v>
      </c>
      <c r="C2" s="552" t="s">
        <v>83</v>
      </c>
      <c r="D2" s="488"/>
      <c r="E2" s="488"/>
      <c r="F2" s="488"/>
      <c r="G2" s="488"/>
      <c r="H2" s="488"/>
      <c r="I2" s="488"/>
      <c r="J2" s="489"/>
      <c r="K2" s="920" t="s">
        <v>68</v>
      </c>
      <c r="L2" s="920"/>
      <c r="M2" s="920"/>
      <c r="N2" s="920"/>
      <c r="O2" s="695" t="s">
        <v>150</v>
      </c>
      <c r="P2" s="696"/>
      <c r="Q2" s="696"/>
      <c r="R2" s="696"/>
      <c r="S2" s="696"/>
      <c r="T2" s="696"/>
      <c r="U2" s="696"/>
      <c r="V2" s="697"/>
      <c r="W2" s="863" t="s">
        <v>157</v>
      </c>
      <c r="X2" s="864"/>
      <c r="Y2" s="552" t="s">
        <v>132</v>
      </c>
      <c r="Z2" s="488"/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966"/>
      <c r="AL2" s="966"/>
      <c r="AO2" s="329"/>
      <c r="AP2" s="335"/>
    </row>
    <row r="3" spans="1:42" s="2" customFormat="1" ht="14.25" customHeight="1" thickBot="1">
      <c r="A3" s="426"/>
      <c r="B3" s="480"/>
      <c r="C3" s="918"/>
      <c r="D3" s="919"/>
      <c r="E3" s="919"/>
      <c r="F3" s="919"/>
      <c r="G3" s="919"/>
      <c r="H3" s="919"/>
      <c r="I3" s="919"/>
      <c r="J3" s="919"/>
      <c r="K3" s="921"/>
      <c r="L3" s="922"/>
      <c r="M3" s="922"/>
      <c r="N3" s="923"/>
      <c r="O3" s="845"/>
      <c r="P3" s="846"/>
      <c r="Q3" s="846"/>
      <c r="R3" s="846"/>
      <c r="S3" s="846"/>
      <c r="T3" s="849"/>
      <c r="U3" s="850"/>
      <c r="V3" s="851"/>
      <c r="W3" s="865" t="s">
        <v>328</v>
      </c>
      <c r="X3" s="866"/>
      <c r="Y3" s="867"/>
      <c r="Z3" s="867"/>
      <c r="AA3" s="867"/>
      <c r="AB3" s="867"/>
      <c r="AC3" s="867"/>
      <c r="AD3" s="867"/>
      <c r="AE3" s="867"/>
      <c r="AF3" s="867"/>
      <c r="AG3" s="867"/>
      <c r="AH3" s="867"/>
      <c r="AI3" s="867"/>
      <c r="AJ3" s="867"/>
      <c r="AK3" s="868"/>
      <c r="AL3" s="868"/>
      <c r="AO3" s="329"/>
      <c r="AP3" s="335"/>
    </row>
    <row r="4" spans="1:42" s="2" customFormat="1" ht="14.25" customHeight="1">
      <c r="A4" s="426"/>
      <c r="B4" s="480"/>
      <c r="C4" s="897"/>
      <c r="D4" s="898"/>
      <c r="E4" s="898"/>
      <c r="F4" s="898"/>
      <c r="G4" s="898"/>
      <c r="H4" s="898"/>
      <c r="I4" s="898"/>
      <c r="J4" s="898"/>
      <c r="K4" s="858"/>
      <c r="L4" s="859"/>
      <c r="M4" s="859"/>
      <c r="N4" s="860"/>
      <c r="O4" s="847"/>
      <c r="P4" s="848"/>
      <c r="Q4" s="848"/>
      <c r="R4" s="848"/>
      <c r="S4" s="848"/>
      <c r="T4" s="852"/>
      <c r="U4" s="853"/>
      <c r="V4" s="854"/>
      <c r="W4" s="856" t="s">
        <v>329</v>
      </c>
      <c r="X4" s="857"/>
      <c r="Y4" s="861"/>
      <c r="Z4" s="861"/>
      <c r="AA4" s="861"/>
      <c r="AB4" s="861"/>
      <c r="AC4" s="861"/>
      <c r="AD4" s="861"/>
      <c r="AE4" s="861"/>
      <c r="AF4" s="861"/>
      <c r="AG4" s="861"/>
      <c r="AH4" s="861"/>
      <c r="AI4" s="861"/>
      <c r="AJ4" s="861"/>
      <c r="AK4" s="862"/>
      <c r="AL4" s="862"/>
      <c r="AO4" s="329"/>
      <c r="AP4" s="335"/>
    </row>
    <row r="5" spans="1:42" s="2" customFormat="1" ht="14.25" customHeight="1">
      <c r="A5" s="426"/>
      <c r="B5" s="916"/>
      <c r="C5" s="897"/>
      <c r="D5" s="898"/>
      <c r="E5" s="898"/>
      <c r="F5" s="898"/>
      <c r="G5" s="898"/>
      <c r="H5" s="898"/>
      <c r="I5" s="898"/>
      <c r="J5" s="898"/>
      <c r="K5" s="858"/>
      <c r="L5" s="859"/>
      <c r="M5" s="859"/>
      <c r="N5" s="860"/>
      <c r="O5" s="847"/>
      <c r="P5" s="848"/>
      <c r="Q5" s="848"/>
      <c r="R5" s="848"/>
      <c r="S5" s="848"/>
      <c r="T5" s="847"/>
      <c r="U5" s="848"/>
      <c r="V5" s="855"/>
      <c r="W5" s="856" t="s">
        <v>329</v>
      </c>
      <c r="X5" s="857"/>
      <c r="Y5" s="861"/>
      <c r="Z5" s="861"/>
      <c r="AA5" s="861"/>
      <c r="AB5" s="861"/>
      <c r="AC5" s="861"/>
      <c r="AD5" s="861"/>
      <c r="AE5" s="861"/>
      <c r="AF5" s="861"/>
      <c r="AG5" s="861"/>
      <c r="AH5" s="861"/>
      <c r="AI5" s="861"/>
      <c r="AJ5" s="861"/>
      <c r="AK5" s="862"/>
      <c r="AL5" s="862"/>
      <c r="AO5" s="329"/>
      <c r="AP5" s="335"/>
    </row>
    <row r="6" spans="1:42" s="2" customFormat="1" ht="14.25" customHeight="1">
      <c r="A6" s="426"/>
      <c r="B6" s="916"/>
      <c r="C6" s="897"/>
      <c r="D6" s="898"/>
      <c r="E6" s="898"/>
      <c r="F6" s="898"/>
      <c r="G6" s="898"/>
      <c r="H6" s="898"/>
      <c r="I6" s="898"/>
      <c r="J6" s="898"/>
      <c r="K6" s="858"/>
      <c r="L6" s="859"/>
      <c r="M6" s="859"/>
      <c r="N6" s="860"/>
      <c r="O6" s="847"/>
      <c r="P6" s="848"/>
      <c r="Q6" s="848"/>
      <c r="R6" s="848"/>
      <c r="S6" s="848"/>
      <c r="T6" s="847"/>
      <c r="U6" s="848"/>
      <c r="V6" s="855"/>
      <c r="W6" s="856" t="s">
        <v>329</v>
      </c>
      <c r="X6" s="857"/>
      <c r="Y6" s="861"/>
      <c r="Z6" s="861"/>
      <c r="AA6" s="861"/>
      <c r="AB6" s="861"/>
      <c r="AC6" s="861"/>
      <c r="AD6" s="861"/>
      <c r="AE6" s="861"/>
      <c r="AF6" s="861"/>
      <c r="AG6" s="861"/>
      <c r="AH6" s="861"/>
      <c r="AI6" s="861"/>
      <c r="AJ6" s="861"/>
      <c r="AK6" s="862"/>
      <c r="AL6" s="862"/>
      <c r="AO6" s="329"/>
      <c r="AP6" s="335"/>
    </row>
    <row r="7" spans="1:42" s="2" customFormat="1" ht="14.25" customHeight="1">
      <c r="A7" s="426"/>
      <c r="B7" s="916"/>
      <c r="C7" s="897"/>
      <c r="D7" s="898"/>
      <c r="E7" s="898"/>
      <c r="F7" s="898"/>
      <c r="G7" s="898"/>
      <c r="H7" s="898"/>
      <c r="I7" s="898"/>
      <c r="J7" s="898"/>
      <c r="K7" s="858"/>
      <c r="L7" s="859"/>
      <c r="M7" s="859"/>
      <c r="N7" s="860"/>
      <c r="O7" s="847"/>
      <c r="P7" s="848"/>
      <c r="Q7" s="848"/>
      <c r="R7" s="848"/>
      <c r="S7" s="848"/>
      <c r="T7" s="847"/>
      <c r="U7" s="848"/>
      <c r="V7" s="855"/>
      <c r="W7" s="856" t="s">
        <v>329</v>
      </c>
      <c r="X7" s="857"/>
      <c r="Y7" s="861"/>
      <c r="Z7" s="861"/>
      <c r="AA7" s="861"/>
      <c r="AB7" s="861"/>
      <c r="AC7" s="861"/>
      <c r="AD7" s="861"/>
      <c r="AE7" s="861"/>
      <c r="AF7" s="861"/>
      <c r="AG7" s="861"/>
      <c r="AH7" s="861"/>
      <c r="AI7" s="861"/>
      <c r="AJ7" s="861"/>
      <c r="AK7" s="862"/>
      <c r="AL7" s="862"/>
      <c r="AO7" s="329"/>
      <c r="AP7" s="335"/>
    </row>
    <row r="8" spans="1:42" s="2" customFormat="1" ht="14.25" customHeight="1">
      <c r="A8" s="426"/>
      <c r="B8" s="916"/>
      <c r="C8" s="897"/>
      <c r="D8" s="898"/>
      <c r="E8" s="898"/>
      <c r="F8" s="898"/>
      <c r="G8" s="898"/>
      <c r="H8" s="898"/>
      <c r="I8" s="898"/>
      <c r="J8" s="898"/>
      <c r="K8" s="858"/>
      <c r="L8" s="859"/>
      <c r="M8" s="859"/>
      <c r="N8" s="860"/>
      <c r="O8" s="847"/>
      <c r="P8" s="848"/>
      <c r="Q8" s="848"/>
      <c r="R8" s="848"/>
      <c r="S8" s="848"/>
      <c r="T8" s="847"/>
      <c r="U8" s="848"/>
      <c r="V8" s="855"/>
      <c r="W8" s="856" t="s">
        <v>329</v>
      </c>
      <c r="X8" s="857"/>
      <c r="Y8" s="861"/>
      <c r="Z8" s="861"/>
      <c r="AA8" s="861"/>
      <c r="AB8" s="861"/>
      <c r="AC8" s="861"/>
      <c r="AD8" s="861"/>
      <c r="AE8" s="861"/>
      <c r="AF8" s="861"/>
      <c r="AG8" s="861"/>
      <c r="AH8" s="861"/>
      <c r="AI8" s="861"/>
      <c r="AJ8" s="861"/>
      <c r="AK8" s="862"/>
      <c r="AL8" s="862"/>
      <c r="AO8" s="329"/>
      <c r="AP8" s="335"/>
    </row>
    <row r="9" spans="1:42" s="2" customFormat="1" ht="14.25" customHeight="1">
      <c r="A9" s="426"/>
      <c r="B9" s="916"/>
      <c r="C9" s="897"/>
      <c r="D9" s="898"/>
      <c r="E9" s="898"/>
      <c r="F9" s="898"/>
      <c r="G9" s="898"/>
      <c r="H9" s="898"/>
      <c r="I9" s="898"/>
      <c r="J9" s="898"/>
      <c r="K9" s="858"/>
      <c r="L9" s="859"/>
      <c r="M9" s="859"/>
      <c r="N9" s="860"/>
      <c r="O9" s="847"/>
      <c r="P9" s="848"/>
      <c r="Q9" s="848"/>
      <c r="R9" s="848"/>
      <c r="S9" s="848"/>
      <c r="T9" s="847"/>
      <c r="U9" s="848"/>
      <c r="V9" s="855"/>
      <c r="W9" s="856" t="s">
        <v>329</v>
      </c>
      <c r="X9" s="857"/>
      <c r="Y9" s="861"/>
      <c r="Z9" s="861"/>
      <c r="AA9" s="861"/>
      <c r="AB9" s="861"/>
      <c r="AC9" s="861"/>
      <c r="AD9" s="861"/>
      <c r="AE9" s="861"/>
      <c r="AF9" s="861"/>
      <c r="AG9" s="861"/>
      <c r="AH9" s="861"/>
      <c r="AI9" s="861"/>
      <c r="AJ9" s="861"/>
      <c r="AK9" s="862"/>
      <c r="AL9" s="862"/>
      <c r="AO9" s="329"/>
      <c r="AP9" s="335"/>
    </row>
    <row r="10" spans="1:42" s="2" customFormat="1" ht="14.25" customHeight="1">
      <c r="A10" s="426"/>
      <c r="B10" s="916"/>
      <c r="C10" s="897"/>
      <c r="D10" s="898"/>
      <c r="E10" s="898"/>
      <c r="F10" s="898"/>
      <c r="G10" s="898"/>
      <c r="H10" s="898"/>
      <c r="I10" s="898"/>
      <c r="J10" s="898"/>
      <c r="K10" s="858"/>
      <c r="L10" s="859"/>
      <c r="M10" s="859"/>
      <c r="N10" s="860"/>
      <c r="O10" s="910"/>
      <c r="P10" s="911"/>
      <c r="Q10" s="911"/>
      <c r="R10" s="911"/>
      <c r="S10" s="911"/>
      <c r="T10" s="847"/>
      <c r="U10" s="848"/>
      <c r="V10" s="855"/>
      <c r="W10" s="856" t="s">
        <v>329</v>
      </c>
      <c r="X10" s="857"/>
      <c r="Y10" s="861"/>
      <c r="Z10" s="861"/>
      <c r="AA10" s="861"/>
      <c r="AB10" s="861"/>
      <c r="AC10" s="861"/>
      <c r="AD10" s="861"/>
      <c r="AE10" s="861"/>
      <c r="AF10" s="861"/>
      <c r="AG10" s="861"/>
      <c r="AH10" s="861"/>
      <c r="AI10" s="861"/>
      <c r="AJ10" s="861"/>
      <c r="AK10" s="862"/>
      <c r="AL10" s="862"/>
      <c r="AO10" s="329"/>
      <c r="AP10" s="335"/>
    </row>
    <row r="11" spans="1:42" s="2" customFormat="1" ht="14.25" customHeight="1">
      <c r="A11" s="426"/>
      <c r="B11" s="917"/>
      <c r="C11" s="904"/>
      <c r="D11" s="905"/>
      <c r="E11" s="905"/>
      <c r="F11" s="905"/>
      <c r="G11" s="905"/>
      <c r="H11" s="905"/>
      <c r="I11" s="905"/>
      <c r="J11" s="905"/>
      <c r="K11" s="941"/>
      <c r="L11" s="942"/>
      <c r="M11" s="942"/>
      <c r="N11" s="943"/>
      <c r="O11" s="912"/>
      <c r="P11" s="913"/>
      <c r="Q11" s="913"/>
      <c r="R11" s="913"/>
      <c r="S11" s="913"/>
      <c r="T11" s="912"/>
      <c r="U11" s="913"/>
      <c r="V11" s="914"/>
      <c r="W11" s="856" t="s">
        <v>329</v>
      </c>
      <c r="X11" s="857"/>
      <c r="Y11" s="964"/>
      <c r="Z11" s="964"/>
      <c r="AA11" s="964"/>
      <c r="AB11" s="964"/>
      <c r="AC11" s="964"/>
      <c r="AD11" s="964"/>
      <c r="AE11" s="964"/>
      <c r="AF11" s="964"/>
      <c r="AG11" s="964"/>
      <c r="AH11" s="964"/>
      <c r="AI11" s="964"/>
      <c r="AJ11" s="964"/>
      <c r="AK11" s="965"/>
      <c r="AL11" s="965"/>
      <c r="AO11" s="329"/>
      <c r="AP11" s="335"/>
    </row>
    <row r="12" spans="1:42" s="2" customFormat="1" ht="14.25" customHeight="1">
      <c r="A12" s="426"/>
      <c r="B12" s="570" t="s">
        <v>149</v>
      </c>
      <c r="C12" s="444" t="s">
        <v>83</v>
      </c>
      <c r="D12" s="395"/>
      <c r="E12" s="395"/>
      <c r="F12" s="395"/>
      <c r="G12" s="395"/>
      <c r="H12" s="395"/>
      <c r="I12" s="395"/>
      <c r="J12" s="396"/>
      <c r="K12" s="444" t="s">
        <v>68</v>
      </c>
      <c r="L12" s="395"/>
      <c r="M12" s="395"/>
      <c r="N12" s="396"/>
      <c r="O12" s="444" t="s">
        <v>150</v>
      </c>
      <c r="P12" s="395"/>
      <c r="Q12" s="395"/>
      <c r="R12" s="395"/>
      <c r="S12" s="395"/>
      <c r="T12" s="395"/>
      <c r="U12" s="395"/>
      <c r="V12" s="396"/>
      <c r="W12" s="434" t="s">
        <v>157</v>
      </c>
      <c r="X12" s="436"/>
      <c r="Y12" s="444" t="s">
        <v>132</v>
      </c>
      <c r="Z12" s="395"/>
      <c r="AA12" s="395"/>
      <c r="AB12" s="395"/>
      <c r="AC12" s="395"/>
      <c r="AD12" s="395"/>
      <c r="AE12" s="395"/>
      <c r="AF12" s="395"/>
      <c r="AG12" s="395"/>
      <c r="AH12" s="395"/>
      <c r="AI12" s="395"/>
      <c r="AJ12" s="395"/>
      <c r="AK12" s="395"/>
      <c r="AL12" s="496"/>
      <c r="AO12" s="329"/>
      <c r="AP12" s="335"/>
    </row>
    <row r="13" spans="1:42" s="2" customFormat="1" ht="14.25" customHeight="1">
      <c r="A13" s="426"/>
      <c r="B13" s="567"/>
      <c r="C13" s="716"/>
      <c r="D13" s="717"/>
      <c r="E13" s="717"/>
      <c r="F13" s="717"/>
      <c r="G13" s="717"/>
      <c r="H13" s="717"/>
      <c r="I13" s="717"/>
      <c r="J13" s="718"/>
      <c r="K13" s="924"/>
      <c r="L13" s="925"/>
      <c r="M13" s="925"/>
      <c r="N13" s="926"/>
      <c r="O13" s="924"/>
      <c r="P13" s="925"/>
      <c r="Q13" s="925"/>
      <c r="R13" s="925"/>
      <c r="S13" s="925"/>
      <c r="T13" s="924"/>
      <c r="U13" s="925"/>
      <c r="V13" s="926"/>
      <c r="W13" s="967" t="s">
        <v>329</v>
      </c>
      <c r="X13" s="866"/>
      <c r="Y13" s="961"/>
      <c r="Z13" s="962"/>
      <c r="AA13" s="962"/>
      <c r="AB13" s="962"/>
      <c r="AC13" s="962"/>
      <c r="AD13" s="962"/>
      <c r="AE13" s="962"/>
      <c r="AF13" s="962"/>
      <c r="AG13" s="962"/>
      <c r="AH13" s="962"/>
      <c r="AI13" s="962"/>
      <c r="AJ13" s="962"/>
      <c r="AK13" s="962"/>
      <c r="AL13" s="963"/>
      <c r="AO13" s="329"/>
      <c r="AP13" s="335"/>
    </row>
    <row r="14" spans="1:42" s="2" customFormat="1" ht="14.25" customHeight="1">
      <c r="A14" s="426"/>
      <c r="B14" s="567"/>
      <c r="C14" s="723"/>
      <c r="D14" s="724"/>
      <c r="E14" s="724"/>
      <c r="F14" s="724"/>
      <c r="G14" s="724"/>
      <c r="H14" s="724"/>
      <c r="I14" s="724"/>
      <c r="J14" s="725"/>
      <c r="K14" s="908"/>
      <c r="L14" s="741"/>
      <c r="M14" s="741"/>
      <c r="N14" s="909"/>
      <c r="O14" s="908"/>
      <c r="P14" s="741"/>
      <c r="Q14" s="741"/>
      <c r="R14" s="741"/>
      <c r="S14" s="741"/>
      <c r="T14" s="908"/>
      <c r="U14" s="741"/>
      <c r="V14" s="909"/>
      <c r="W14" s="856" t="s">
        <v>329</v>
      </c>
      <c r="X14" s="857"/>
      <c r="Y14" s="825"/>
      <c r="Z14" s="826"/>
      <c r="AA14" s="826"/>
      <c r="AB14" s="826"/>
      <c r="AC14" s="826"/>
      <c r="AD14" s="826"/>
      <c r="AE14" s="826"/>
      <c r="AF14" s="826"/>
      <c r="AG14" s="826"/>
      <c r="AH14" s="826"/>
      <c r="AI14" s="826"/>
      <c r="AJ14" s="826"/>
      <c r="AK14" s="826"/>
      <c r="AL14" s="944"/>
      <c r="AO14" s="329"/>
      <c r="AP14" s="335"/>
    </row>
    <row r="15" spans="1:42" s="2" customFormat="1" ht="14.25" customHeight="1">
      <c r="A15" s="426"/>
      <c r="B15" s="567"/>
      <c r="C15" s="723"/>
      <c r="D15" s="724"/>
      <c r="E15" s="724"/>
      <c r="F15" s="724"/>
      <c r="G15" s="724"/>
      <c r="H15" s="724"/>
      <c r="I15" s="724"/>
      <c r="J15" s="725"/>
      <c r="K15" s="908"/>
      <c r="L15" s="741"/>
      <c r="M15" s="741"/>
      <c r="N15" s="909"/>
      <c r="O15" s="908"/>
      <c r="P15" s="741"/>
      <c r="Q15" s="741"/>
      <c r="R15" s="741"/>
      <c r="S15" s="741"/>
      <c r="T15" s="908"/>
      <c r="U15" s="741"/>
      <c r="V15" s="909"/>
      <c r="W15" s="856" t="s">
        <v>329</v>
      </c>
      <c r="X15" s="857"/>
      <c r="Y15" s="825"/>
      <c r="Z15" s="826"/>
      <c r="AA15" s="826"/>
      <c r="AB15" s="826"/>
      <c r="AC15" s="826"/>
      <c r="AD15" s="826"/>
      <c r="AE15" s="826"/>
      <c r="AF15" s="826"/>
      <c r="AG15" s="826"/>
      <c r="AH15" s="826"/>
      <c r="AI15" s="826"/>
      <c r="AJ15" s="826"/>
      <c r="AK15" s="826"/>
      <c r="AL15" s="944"/>
      <c r="AO15" s="329"/>
      <c r="AP15" s="335"/>
    </row>
    <row r="16" spans="1:42" s="2" customFormat="1" ht="14.25" customHeight="1">
      <c r="A16" s="426"/>
      <c r="B16" s="567"/>
      <c r="C16" s="723"/>
      <c r="D16" s="724"/>
      <c r="E16" s="724"/>
      <c r="F16" s="724"/>
      <c r="G16" s="724"/>
      <c r="H16" s="724"/>
      <c r="I16" s="724"/>
      <c r="J16" s="725"/>
      <c r="K16" s="908"/>
      <c r="L16" s="741"/>
      <c r="M16" s="741"/>
      <c r="N16" s="909"/>
      <c r="O16" s="908"/>
      <c r="P16" s="741"/>
      <c r="Q16" s="741"/>
      <c r="R16" s="741"/>
      <c r="S16" s="741"/>
      <c r="T16" s="908"/>
      <c r="U16" s="741"/>
      <c r="V16" s="909"/>
      <c r="W16" s="856" t="s">
        <v>329</v>
      </c>
      <c r="X16" s="857"/>
      <c r="Y16" s="825"/>
      <c r="Z16" s="826"/>
      <c r="AA16" s="826"/>
      <c r="AB16" s="826"/>
      <c r="AC16" s="826"/>
      <c r="AD16" s="826"/>
      <c r="AE16" s="826"/>
      <c r="AF16" s="826"/>
      <c r="AG16" s="826"/>
      <c r="AH16" s="826"/>
      <c r="AI16" s="826"/>
      <c r="AJ16" s="826"/>
      <c r="AK16" s="826"/>
      <c r="AL16" s="944"/>
      <c r="AO16" s="329"/>
      <c r="AP16" s="335"/>
    </row>
    <row r="17" spans="1:73" s="2" customFormat="1" ht="14.25" customHeight="1">
      <c r="A17" s="426"/>
      <c r="B17" s="567"/>
      <c r="C17" s="723"/>
      <c r="D17" s="724"/>
      <c r="E17" s="724"/>
      <c r="F17" s="724"/>
      <c r="G17" s="724"/>
      <c r="H17" s="724"/>
      <c r="I17" s="724"/>
      <c r="J17" s="725"/>
      <c r="K17" s="908"/>
      <c r="L17" s="741"/>
      <c r="M17" s="741"/>
      <c r="N17" s="909"/>
      <c r="O17" s="908"/>
      <c r="P17" s="741"/>
      <c r="Q17" s="741"/>
      <c r="R17" s="741"/>
      <c r="S17" s="741"/>
      <c r="T17" s="908"/>
      <c r="U17" s="741"/>
      <c r="V17" s="909"/>
      <c r="W17" s="856" t="s">
        <v>329</v>
      </c>
      <c r="X17" s="857"/>
      <c r="Y17" s="825"/>
      <c r="Z17" s="826"/>
      <c r="AA17" s="826"/>
      <c r="AB17" s="826"/>
      <c r="AC17" s="826"/>
      <c r="AD17" s="826"/>
      <c r="AE17" s="826"/>
      <c r="AF17" s="826"/>
      <c r="AG17" s="826"/>
      <c r="AH17" s="826"/>
      <c r="AI17" s="826"/>
      <c r="AJ17" s="826"/>
      <c r="AK17" s="826"/>
      <c r="AL17" s="944"/>
      <c r="AO17" s="329"/>
      <c r="AP17" s="335"/>
    </row>
    <row r="18" spans="1:73" s="2" customFormat="1" ht="14.25" customHeight="1">
      <c r="A18" s="426"/>
      <c r="B18" s="567"/>
      <c r="C18" s="723"/>
      <c r="D18" s="724"/>
      <c r="E18" s="724"/>
      <c r="F18" s="724"/>
      <c r="G18" s="724"/>
      <c r="H18" s="724"/>
      <c r="I18" s="724"/>
      <c r="J18" s="725"/>
      <c r="K18" s="908"/>
      <c r="L18" s="741"/>
      <c r="M18" s="741"/>
      <c r="N18" s="909"/>
      <c r="O18" s="908"/>
      <c r="P18" s="741"/>
      <c r="Q18" s="741"/>
      <c r="R18" s="741"/>
      <c r="S18" s="741"/>
      <c r="T18" s="908"/>
      <c r="U18" s="741"/>
      <c r="V18" s="909"/>
      <c r="W18" s="856" t="s">
        <v>329</v>
      </c>
      <c r="X18" s="857"/>
      <c r="Y18" s="825"/>
      <c r="Z18" s="826"/>
      <c r="AA18" s="826"/>
      <c r="AB18" s="826"/>
      <c r="AC18" s="826"/>
      <c r="AD18" s="826"/>
      <c r="AE18" s="826"/>
      <c r="AF18" s="826"/>
      <c r="AG18" s="826"/>
      <c r="AH18" s="826"/>
      <c r="AI18" s="826"/>
      <c r="AJ18" s="826"/>
      <c r="AK18" s="826"/>
      <c r="AL18" s="944"/>
      <c r="AO18" s="329"/>
      <c r="AP18" s="335"/>
    </row>
    <row r="19" spans="1:73" s="2" customFormat="1" ht="14.25" customHeight="1">
      <c r="A19" s="426"/>
      <c r="B19" s="567"/>
      <c r="C19" s="723"/>
      <c r="D19" s="724"/>
      <c r="E19" s="724"/>
      <c r="F19" s="724"/>
      <c r="G19" s="724"/>
      <c r="H19" s="724"/>
      <c r="I19" s="724"/>
      <c r="J19" s="725"/>
      <c r="K19" s="908"/>
      <c r="L19" s="741"/>
      <c r="M19" s="741"/>
      <c r="N19" s="909"/>
      <c r="O19" s="908"/>
      <c r="P19" s="741"/>
      <c r="Q19" s="741"/>
      <c r="R19" s="741"/>
      <c r="S19" s="741"/>
      <c r="T19" s="908"/>
      <c r="U19" s="741"/>
      <c r="V19" s="909"/>
      <c r="W19" s="856" t="s">
        <v>329</v>
      </c>
      <c r="X19" s="857"/>
      <c r="Y19" s="825"/>
      <c r="Z19" s="826"/>
      <c r="AA19" s="826"/>
      <c r="AB19" s="826"/>
      <c r="AC19" s="826"/>
      <c r="AD19" s="826"/>
      <c r="AE19" s="826"/>
      <c r="AF19" s="826"/>
      <c r="AG19" s="826"/>
      <c r="AH19" s="826"/>
      <c r="AI19" s="826"/>
      <c r="AJ19" s="826"/>
      <c r="AK19" s="826"/>
      <c r="AL19" s="944"/>
      <c r="AO19" s="329"/>
      <c r="AP19" s="335"/>
    </row>
    <row r="20" spans="1:73" s="2" customFormat="1" ht="14.25" customHeight="1">
      <c r="A20" s="426"/>
      <c r="B20" s="567"/>
      <c r="C20" s="723"/>
      <c r="D20" s="724"/>
      <c r="E20" s="724"/>
      <c r="F20" s="724"/>
      <c r="G20" s="724"/>
      <c r="H20" s="724"/>
      <c r="I20" s="724"/>
      <c r="J20" s="725"/>
      <c r="K20" s="908"/>
      <c r="L20" s="741"/>
      <c r="M20" s="741"/>
      <c r="N20" s="909"/>
      <c r="O20" s="908"/>
      <c r="P20" s="741"/>
      <c r="Q20" s="741"/>
      <c r="R20" s="741"/>
      <c r="S20" s="741"/>
      <c r="T20" s="908"/>
      <c r="U20" s="741"/>
      <c r="V20" s="909"/>
      <c r="W20" s="856" t="s">
        <v>329</v>
      </c>
      <c r="X20" s="857"/>
      <c r="Y20" s="825"/>
      <c r="Z20" s="826"/>
      <c r="AA20" s="826"/>
      <c r="AB20" s="826"/>
      <c r="AC20" s="826"/>
      <c r="AD20" s="826"/>
      <c r="AE20" s="826"/>
      <c r="AF20" s="826"/>
      <c r="AG20" s="826"/>
      <c r="AH20" s="826"/>
      <c r="AI20" s="826"/>
      <c r="AJ20" s="826"/>
      <c r="AK20" s="826"/>
      <c r="AL20" s="944"/>
      <c r="AO20" s="329"/>
      <c r="AP20" s="335"/>
    </row>
    <row r="21" spans="1:73" s="2" customFormat="1" ht="14.25" customHeight="1">
      <c r="A21" s="426"/>
      <c r="B21" s="568"/>
      <c r="C21" s="729"/>
      <c r="D21" s="730"/>
      <c r="E21" s="730"/>
      <c r="F21" s="730"/>
      <c r="G21" s="730"/>
      <c r="H21" s="730"/>
      <c r="I21" s="730"/>
      <c r="J21" s="803"/>
      <c r="K21" s="927"/>
      <c r="L21" s="872"/>
      <c r="M21" s="872"/>
      <c r="N21" s="945"/>
      <c r="O21" s="927"/>
      <c r="P21" s="872"/>
      <c r="Q21" s="872"/>
      <c r="R21" s="872"/>
      <c r="S21" s="872"/>
      <c r="T21" s="927"/>
      <c r="U21" s="872"/>
      <c r="V21" s="945"/>
      <c r="W21" s="968" t="s">
        <v>329</v>
      </c>
      <c r="X21" s="969"/>
      <c r="Y21" s="948"/>
      <c r="Z21" s="692"/>
      <c r="AA21" s="692"/>
      <c r="AB21" s="692"/>
      <c r="AC21" s="692"/>
      <c r="AD21" s="692"/>
      <c r="AE21" s="692"/>
      <c r="AF21" s="692"/>
      <c r="AG21" s="692"/>
      <c r="AH21" s="692"/>
      <c r="AI21" s="692"/>
      <c r="AJ21" s="692"/>
      <c r="AK21" s="692"/>
      <c r="AL21" s="949"/>
      <c r="AO21" s="329"/>
      <c r="AP21" s="335"/>
    </row>
    <row r="22" spans="1:73" s="2" customFormat="1" ht="14.25" customHeight="1" thickBot="1">
      <c r="A22" s="426"/>
      <c r="B22" s="444" t="s">
        <v>90</v>
      </c>
      <c r="C22" s="395"/>
      <c r="D22" s="395"/>
      <c r="E22" s="395"/>
      <c r="F22" s="395"/>
      <c r="G22" s="395"/>
      <c r="H22" s="395"/>
      <c r="I22" s="395"/>
      <c r="J22" s="395"/>
      <c r="K22" s="434" t="s">
        <v>256</v>
      </c>
      <c r="L22" s="436"/>
      <c r="M22" s="434" t="s">
        <v>176</v>
      </c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947"/>
      <c r="AL22" s="947"/>
      <c r="AO22" s="329"/>
      <c r="AP22" s="335"/>
      <c r="AT22" s="2" t="s">
        <v>639</v>
      </c>
      <c r="AY22" s="2" t="s">
        <v>640</v>
      </c>
      <c r="BD22" s="2" t="s">
        <v>669</v>
      </c>
      <c r="BU22" s="2" t="s">
        <v>177</v>
      </c>
    </row>
    <row r="23" spans="1:73" s="2" customFormat="1" ht="15" customHeight="1" thickBot="1">
      <c r="A23" s="426"/>
      <c r="B23" s="459" t="s">
        <v>151</v>
      </c>
      <c r="C23" s="932" t="s">
        <v>842</v>
      </c>
      <c r="D23" s="867"/>
      <c r="E23" s="867"/>
      <c r="F23" s="867"/>
      <c r="G23" s="867"/>
      <c r="H23" s="867"/>
      <c r="I23" s="867"/>
      <c r="J23" s="933"/>
      <c r="K23" s="930" t="s">
        <v>327</v>
      </c>
      <c r="L23" s="931"/>
      <c r="M23" s="61"/>
      <c r="N23" s="925" t="s">
        <v>217</v>
      </c>
      <c r="O23" s="925"/>
      <c r="P23" s="925"/>
      <c r="Q23" s="43"/>
      <c r="R23" s="925" t="s">
        <v>218</v>
      </c>
      <c r="S23" s="925"/>
      <c r="T23" s="43" t="s">
        <v>64</v>
      </c>
      <c r="U23" s="717"/>
      <c r="V23" s="717"/>
      <c r="W23" s="717"/>
      <c r="X23" s="717"/>
      <c r="Y23" s="717"/>
      <c r="Z23" s="717"/>
      <c r="AA23" s="717"/>
      <c r="AB23" s="717"/>
      <c r="AC23" s="717"/>
      <c r="AD23" s="717"/>
      <c r="AE23" s="717"/>
      <c r="AF23" s="717"/>
      <c r="AG23" s="717"/>
      <c r="AH23" s="717"/>
      <c r="AI23" s="717"/>
      <c r="AJ23" s="717"/>
      <c r="AK23" s="717"/>
      <c r="AL23" s="44" t="s">
        <v>65</v>
      </c>
      <c r="AO23" s="212" t="s">
        <v>843</v>
      </c>
      <c r="AP23" s="336">
        <f>IF(K23="安定",1,"")</f>
        <v>1</v>
      </c>
      <c r="AQ23" s="295">
        <f>SUM(AP23:AP34)</f>
        <v>8</v>
      </c>
      <c r="AT23" s="212" t="s">
        <v>613</v>
      </c>
      <c r="AU23" s="218" t="b">
        <v>0</v>
      </c>
      <c r="AV23" s="242">
        <f t="shared" ref="AV23:AV57" si="0">IF(AU23=FALSE,1,"")</f>
        <v>1</v>
      </c>
      <c r="AW23" s="255">
        <f>IF(COUNTIF(AV23:AV24,1)&gt;0,1,"")</f>
        <v>1</v>
      </c>
      <c r="AX23" s="49"/>
      <c r="AY23" s="217" t="s">
        <v>641</v>
      </c>
      <c r="AZ23" s="218" t="b">
        <v>0</v>
      </c>
      <c r="BA23" s="229">
        <f t="shared" ref="BA23:BA64" si="1">IF(AZ23=FALSE,1,"")</f>
        <v>1</v>
      </c>
      <c r="BB23" s="255">
        <f>IF(COUNTIF(BA23:BA25,1)&gt;0,1,"")</f>
        <v>1</v>
      </c>
      <c r="BD23" s="227" t="s">
        <v>670</v>
      </c>
      <c r="BE23" s="218" t="b">
        <v>0</v>
      </c>
      <c r="BF23" s="256">
        <f t="shared" ref="BF23:BF57" si="2">IF(BE23=FALSE,1,"")</f>
        <v>1</v>
      </c>
      <c r="BG23" s="255">
        <f>IF(COUNTIF(BF23:BF27,1)&gt;0,1,"")</f>
        <v>1</v>
      </c>
    </row>
    <row r="24" spans="1:73" s="2" customFormat="1" ht="15" customHeight="1" thickBot="1">
      <c r="A24" s="426"/>
      <c r="B24" s="461"/>
      <c r="C24" s="934" t="s">
        <v>84</v>
      </c>
      <c r="D24" s="935"/>
      <c r="E24" s="935"/>
      <c r="F24" s="935"/>
      <c r="G24" s="935"/>
      <c r="H24" s="935"/>
      <c r="I24" s="935"/>
      <c r="J24" s="936"/>
      <c r="K24" s="889" t="s">
        <v>327</v>
      </c>
      <c r="L24" s="890"/>
      <c r="M24" s="52"/>
      <c r="N24" s="764" t="s">
        <v>219</v>
      </c>
      <c r="O24" s="764"/>
      <c r="P24" s="764"/>
      <c r="Q24" s="53"/>
      <c r="R24" s="764" t="s">
        <v>220</v>
      </c>
      <c r="S24" s="764"/>
      <c r="T24" s="764"/>
      <c r="U24" s="764"/>
      <c r="V24" s="764"/>
      <c r="W24" s="764"/>
      <c r="X24" s="53"/>
      <c r="Y24" s="764" t="s">
        <v>221</v>
      </c>
      <c r="Z24" s="764"/>
      <c r="AA24" s="764"/>
      <c r="AB24" s="53"/>
      <c r="AC24" s="764" t="s">
        <v>222</v>
      </c>
      <c r="AD24" s="764"/>
      <c r="AE24" s="764"/>
      <c r="AF24" s="53"/>
      <c r="AG24" s="764" t="s">
        <v>223</v>
      </c>
      <c r="AH24" s="764"/>
      <c r="AI24" s="764"/>
      <c r="AJ24" s="764"/>
      <c r="AK24" s="764"/>
      <c r="AL24" s="870"/>
      <c r="AO24" s="956" t="s">
        <v>844</v>
      </c>
      <c r="AP24" s="952">
        <f t="shared" ref="AP24:AP59" si="3">IF(K24="安定",1,"")</f>
        <v>1</v>
      </c>
      <c r="AQ24" s="62"/>
      <c r="AR24" s="62"/>
      <c r="AS24" s="62"/>
      <c r="AT24" s="214" t="s">
        <v>614</v>
      </c>
      <c r="AU24" s="215" t="b">
        <v>0</v>
      </c>
      <c r="AV24" s="216">
        <f t="shared" si="0"/>
        <v>1</v>
      </c>
      <c r="AW24" s="62"/>
      <c r="AX24" s="62"/>
      <c r="AY24" s="233" t="s">
        <v>642</v>
      </c>
      <c r="AZ24" s="209" t="b">
        <v>0</v>
      </c>
      <c r="BA24" s="223">
        <f t="shared" si="1"/>
        <v>1</v>
      </c>
      <c r="BB24" s="62"/>
      <c r="BC24" s="62"/>
      <c r="BD24" s="222" t="s">
        <v>671</v>
      </c>
      <c r="BE24" s="209" t="b">
        <v>0</v>
      </c>
      <c r="BF24" s="221">
        <f t="shared" si="2"/>
        <v>1</v>
      </c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</row>
    <row r="25" spans="1:73" s="2" customFormat="1" ht="15" customHeight="1" thickBot="1">
      <c r="A25" s="426"/>
      <c r="B25" s="461"/>
      <c r="C25" s="937"/>
      <c r="D25" s="938"/>
      <c r="E25" s="938"/>
      <c r="F25" s="938"/>
      <c r="G25" s="938"/>
      <c r="H25" s="938"/>
      <c r="I25" s="938"/>
      <c r="J25" s="939"/>
      <c r="K25" s="880"/>
      <c r="L25" s="881"/>
      <c r="M25" s="51"/>
      <c r="N25" s="711" t="s">
        <v>225</v>
      </c>
      <c r="O25" s="711"/>
      <c r="P25" s="711"/>
      <c r="Q25" s="832"/>
      <c r="R25" s="832"/>
      <c r="S25" s="832"/>
      <c r="T25" s="832"/>
      <c r="U25" s="832"/>
      <c r="V25" s="832"/>
      <c r="W25" s="832"/>
      <c r="X25" s="832"/>
      <c r="Y25" s="832"/>
      <c r="Z25" s="832"/>
      <c r="AA25" s="832"/>
      <c r="AB25" s="832"/>
      <c r="AC25" s="832"/>
      <c r="AD25" s="832"/>
      <c r="AE25" s="832"/>
      <c r="AF25" s="832"/>
      <c r="AG25" s="832"/>
      <c r="AH25" s="832"/>
      <c r="AI25" s="832"/>
      <c r="AJ25" s="832"/>
      <c r="AK25" s="832"/>
      <c r="AL25" s="47" t="s">
        <v>65</v>
      </c>
      <c r="AO25" s="957"/>
      <c r="AP25" s="953"/>
      <c r="AT25" s="244" t="s">
        <v>695</v>
      </c>
      <c r="AU25" s="245" t="b">
        <v>0</v>
      </c>
      <c r="AV25" s="243">
        <f t="shared" si="0"/>
        <v>1</v>
      </c>
      <c r="AW25" s="255">
        <f>IF(COUNTIF(AV25:AV29,1)&gt;0,1,"")</f>
        <v>1</v>
      </c>
      <c r="AY25" s="224" t="s">
        <v>614</v>
      </c>
      <c r="AZ25" s="225" t="b">
        <v>0</v>
      </c>
      <c r="BA25" s="232">
        <f t="shared" si="1"/>
        <v>1</v>
      </c>
      <c r="BD25" s="220" t="s">
        <v>672</v>
      </c>
      <c r="BE25" s="210" t="b">
        <v>0</v>
      </c>
      <c r="BF25" s="221">
        <f t="shared" si="2"/>
        <v>1</v>
      </c>
    </row>
    <row r="26" spans="1:73" s="2" customFormat="1" ht="15" customHeight="1" thickBot="1">
      <c r="A26" s="426"/>
      <c r="B26" s="461"/>
      <c r="C26" s="928" t="s">
        <v>85</v>
      </c>
      <c r="D26" s="861"/>
      <c r="E26" s="861"/>
      <c r="F26" s="861"/>
      <c r="G26" s="861"/>
      <c r="H26" s="861"/>
      <c r="I26" s="861"/>
      <c r="J26" s="929"/>
      <c r="K26" s="876" t="s">
        <v>327</v>
      </c>
      <c r="L26" s="877"/>
      <c r="M26" s="50"/>
      <c r="N26" s="724" t="s">
        <v>224</v>
      </c>
      <c r="O26" s="724"/>
      <c r="P26" s="724"/>
      <c r="Q26" s="724"/>
      <c r="R26" s="724"/>
      <c r="S26" s="724"/>
      <c r="T26" s="35"/>
      <c r="U26" s="741" t="s">
        <v>225</v>
      </c>
      <c r="V26" s="741"/>
      <c r="W26" s="741"/>
      <c r="X26" s="741"/>
      <c r="Y26" s="741"/>
      <c r="Z26" s="741"/>
      <c r="AA26" s="741"/>
      <c r="AB26" s="741"/>
      <c r="AC26" s="741"/>
      <c r="AD26" s="741"/>
      <c r="AE26" s="741"/>
      <c r="AF26" s="741"/>
      <c r="AG26" s="741"/>
      <c r="AH26" s="741"/>
      <c r="AI26" s="741"/>
      <c r="AJ26" s="741"/>
      <c r="AK26" s="741"/>
      <c r="AL26" s="42" t="s">
        <v>65</v>
      </c>
      <c r="AO26" s="331" t="s">
        <v>845</v>
      </c>
      <c r="AP26" s="337">
        <f t="shared" si="3"/>
        <v>1</v>
      </c>
      <c r="AT26" s="220" t="s">
        <v>615</v>
      </c>
      <c r="AU26" s="210" t="b">
        <v>0</v>
      </c>
      <c r="AV26" s="234">
        <f t="shared" si="0"/>
        <v>1</v>
      </c>
      <c r="AW26" s="258"/>
      <c r="AY26" s="244" t="s">
        <v>643</v>
      </c>
      <c r="AZ26" s="245" t="b">
        <v>0</v>
      </c>
      <c r="BA26" s="250">
        <f t="shared" si="1"/>
        <v>1</v>
      </c>
      <c r="BB26" s="255">
        <f>IF(COUNTIF(BA26:BA29,1)&gt;0,1,"")</f>
        <v>1</v>
      </c>
      <c r="BD26" s="220" t="s">
        <v>673</v>
      </c>
      <c r="BE26" s="210" t="b">
        <v>0</v>
      </c>
      <c r="BF26" s="221">
        <f t="shared" si="2"/>
        <v>1</v>
      </c>
    </row>
    <row r="27" spans="1:73" s="2" customFormat="1" ht="15" customHeight="1" thickBot="1">
      <c r="A27" s="426"/>
      <c r="B27" s="461"/>
      <c r="C27" s="928" t="s">
        <v>86</v>
      </c>
      <c r="D27" s="861"/>
      <c r="E27" s="861"/>
      <c r="F27" s="861"/>
      <c r="G27" s="861"/>
      <c r="H27" s="861"/>
      <c r="I27" s="861"/>
      <c r="J27" s="929"/>
      <c r="K27" s="876" t="s">
        <v>327</v>
      </c>
      <c r="L27" s="877"/>
      <c r="M27" s="50"/>
      <c r="N27" s="724" t="s">
        <v>226</v>
      </c>
      <c r="O27" s="724"/>
      <c r="P27" s="724"/>
      <c r="Q27" s="724"/>
      <c r="R27" s="35"/>
      <c r="S27" s="724" t="s">
        <v>227</v>
      </c>
      <c r="T27" s="724"/>
      <c r="U27" s="724"/>
      <c r="V27" s="741" t="s">
        <v>228</v>
      </c>
      <c r="W27" s="741"/>
      <c r="X27" s="741"/>
      <c r="Y27" s="35"/>
      <c r="Z27" s="741" t="s">
        <v>229</v>
      </c>
      <c r="AA27" s="741"/>
      <c r="AB27" s="954" t="s">
        <v>231</v>
      </c>
      <c r="AC27" s="954"/>
      <c r="AD27" s="954"/>
      <c r="AE27" s="35" t="s">
        <v>64</v>
      </c>
      <c r="AF27" s="741"/>
      <c r="AG27" s="741"/>
      <c r="AH27" s="741"/>
      <c r="AI27" s="741"/>
      <c r="AJ27" s="741"/>
      <c r="AK27" s="741"/>
      <c r="AL27" s="42" t="s">
        <v>65</v>
      </c>
      <c r="AO27" s="331" t="s">
        <v>846</v>
      </c>
      <c r="AP27" s="337">
        <f t="shared" si="3"/>
        <v>1</v>
      </c>
      <c r="AT27" s="222" t="s">
        <v>616</v>
      </c>
      <c r="AU27" s="211" t="b">
        <v>0</v>
      </c>
      <c r="AV27" s="234">
        <f t="shared" si="0"/>
        <v>1</v>
      </c>
      <c r="AY27" s="220" t="s">
        <v>644</v>
      </c>
      <c r="AZ27" s="210" t="b">
        <v>0</v>
      </c>
      <c r="BA27" s="223">
        <f t="shared" si="1"/>
        <v>1</v>
      </c>
      <c r="BD27" s="224" t="s">
        <v>614</v>
      </c>
      <c r="BE27" s="225" t="b">
        <v>0</v>
      </c>
      <c r="BF27" s="226">
        <f t="shared" si="2"/>
        <v>1</v>
      </c>
    </row>
    <row r="28" spans="1:73" s="2" customFormat="1" ht="15" customHeight="1" thickBot="1">
      <c r="A28" s="426"/>
      <c r="B28" s="461"/>
      <c r="C28" s="928" t="s">
        <v>87</v>
      </c>
      <c r="D28" s="861"/>
      <c r="E28" s="861"/>
      <c r="F28" s="861"/>
      <c r="G28" s="861"/>
      <c r="H28" s="861"/>
      <c r="I28" s="861"/>
      <c r="J28" s="929"/>
      <c r="K28" s="876" t="s">
        <v>933</v>
      </c>
      <c r="L28" s="877"/>
      <c r="M28" s="50"/>
      <c r="N28" s="741" t="s">
        <v>232</v>
      </c>
      <c r="O28" s="741"/>
      <c r="P28" s="35"/>
      <c r="Q28" s="741" t="s">
        <v>233</v>
      </c>
      <c r="R28" s="741"/>
      <c r="S28" s="741"/>
      <c r="T28" s="741"/>
      <c r="U28" s="741"/>
      <c r="V28" s="35"/>
      <c r="W28" s="741" t="s">
        <v>234</v>
      </c>
      <c r="X28" s="741"/>
      <c r="Y28" s="741"/>
      <c r="Z28" s="741"/>
      <c r="AA28" s="954" t="s">
        <v>218</v>
      </c>
      <c r="AB28" s="954"/>
      <c r="AC28" s="954"/>
      <c r="AD28" s="35" t="s">
        <v>64</v>
      </c>
      <c r="AE28" s="724"/>
      <c r="AF28" s="724"/>
      <c r="AG28" s="724"/>
      <c r="AH28" s="724"/>
      <c r="AI28" s="724"/>
      <c r="AJ28" s="724"/>
      <c r="AK28" s="724"/>
      <c r="AL28" s="42" t="s">
        <v>65</v>
      </c>
      <c r="AN28" s="9"/>
      <c r="AO28" s="332" t="s">
        <v>871</v>
      </c>
      <c r="AP28" s="337" t="str">
        <f t="shared" si="3"/>
        <v/>
      </c>
      <c r="AQ28" s="9"/>
      <c r="AR28" s="9"/>
      <c r="AS28" s="9"/>
      <c r="AT28" s="222" t="s">
        <v>617</v>
      </c>
      <c r="AU28" s="211" t="b">
        <v>0</v>
      </c>
      <c r="AV28" s="234">
        <f t="shared" si="0"/>
        <v>1</v>
      </c>
      <c r="AW28" s="9"/>
      <c r="AX28" s="9"/>
      <c r="AY28" s="222" t="s">
        <v>645</v>
      </c>
      <c r="AZ28" s="211" t="b">
        <v>0</v>
      </c>
      <c r="BA28" s="223">
        <f t="shared" si="1"/>
        <v>1</v>
      </c>
      <c r="BB28" s="9"/>
      <c r="BC28" s="9"/>
      <c r="BD28" s="247" t="s">
        <v>674</v>
      </c>
      <c r="BE28" s="248" t="b">
        <v>0</v>
      </c>
      <c r="BF28" s="257">
        <f t="shared" si="2"/>
        <v>1</v>
      </c>
      <c r="BG28" s="255">
        <f>IF(COUNTIF(BF28:BF30,1)&gt;0,1,"")</f>
        <v>1</v>
      </c>
      <c r="BH28" s="9"/>
      <c r="BI28" s="9"/>
    </row>
    <row r="29" spans="1:73" s="2" customFormat="1" ht="15" customHeight="1" thickBot="1">
      <c r="A29" s="426"/>
      <c r="B29" s="461"/>
      <c r="C29" s="900" t="s">
        <v>902</v>
      </c>
      <c r="D29" s="901"/>
      <c r="E29" s="901"/>
      <c r="F29" s="901"/>
      <c r="G29" s="901"/>
      <c r="H29" s="901"/>
      <c r="I29" s="901"/>
      <c r="J29" s="902"/>
      <c r="K29" s="889" t="s">
        <v>327</v>
      </c>
      <c r="L29" s="890"/>
      <c r="M29" s="52"/>
      <c r="N29" s="764" t="s">
        <v>235</v>
      </c>
      <c r="O29" s="764"/>
      <c r="P29" s="53"/>
      <c r="Q29" s="764" t="s">
        <v>236</v>
      </c>
      <c r="R29" s="764"/>
      <c r="S29" s="764"/>
      <c r="T29" s="764"/>
      <c r="U29" s="764"/>
      <c r="V29" s="764"/>
      <c r="W29" s="53"/>
      <c r="X29" s="764" t="s">
        <v>237</v>
      </c>
      <c r="Y29" s="764"/>
      <c r="Z29" s="764"/>
      <c r="AA29" s="764"/>
      <c r="AB29" s="764"/>
      <c r="AC29" s="53"/>
      <c r="AD29" s="764" t="s">
        <v>238</v>
      </c>
      <c r="AE29" s="764"/>
      <c r="AF29" s="764"/>
      <c r="AG29" s="764"/>
      <c r="AH29" s="53"/>
      <c r="AI29" s="871" t="s">
        <v>239</v>
      </c>
      <c r="AJ29" s="871"/>
      <c r="AK29" s="871"/>
      <c r="AL29" s="955"/>
      <c r="AN29" s="9"/>
      <c r="AO29" s="950" t="s">
        <v>847</v>
      </c>
      <c r="AP29" s="952">
        <f t="shared" si="3"/>
        <v>1</v>
      </c>
      <c r="AQ29" s="9"/>
      <c r="AR29" s="9"/>
      <c r="AS29" s="9"/>
      <c r="AT29" s="238" t="s">
        <v>614</v>
      </c>
      <c r="AU29" s="239" t="b">
        <v>0</v>
      </c>
      <c r="AV29" s="246">
        <f t="shared" si="0"/>
        <v>1</v>
      </c>
      <c r="AW29" s="9"/>
      <c r="AX29" s="9"/>
      <c r="AY29" s="251" t="s">
        <v>614</v>
      </c>
      <c r="AZ29" s="252" t="b">
        <v>0</v>
      </c>
      <c r="BA29" s="253">
        <f t="shared" si="1"/>
        <v>1</v>
      </c>
      <c r="BB29" s="9"/>
      <c r="BC29" s="9"/>
      <c r="BD29" s="222" t="s">
        <v>675</v>
      </c>
      <c r="BE29" s="211" t="b">
        <v>0</v>
      </c>
      <c r="BF29" s="221">
        <f t="shared" si="2"/>
        <v>1</v>
      </c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3" s="2" customFormat="1" ht="15" customHeight="1" thickBot="1">
      <c r="A30" s="426"/>
      <c r="B30" s="461"/>
      <c r="C30" s="894"/>
      <c r="D30" s="895"/>
      <c r="E30" s="895"/>
      <c r="F30" s="895"/>
      <c r="G30" s="895"/>
      <c r="H30" s="895"/>
      <c r="I30" s="895"/>
      <c r="J30" s="896"/>
      <c r="K30" s="880"/>
      <c r="L30" s="881"/>
      <c r="M30" s="51"/>
      <c r="N30" s="711" t="s">
        <v>240</v>
      </c>
      <c r="O30" s="711"/>
      <c r="P30" s="711"/>
      <c r="Q30" s="711"/>
      <c r="R30" s="711"/>
      <c r="S30" s="711"/>
      <c r="T30" s="46"/>
      <c r="U30" s="711" t="s">
        <v>230</v>
      </c>
      <c r="V30" s="711"/>
      <c r="W30" s="711"/>
      <c r="X30" s="46" t="s">
        <v>64</v>
      </c>
      <c r="Y30" s="711"/>
      <c r="Z30" s="711"/>
      <c r="AA30" s="711"/>
      <c r="AB30" s="711"/>
      <c r="AC30" s="711"/>
      <c r="AD30" s="711"/>
      <c r="AE30" s="711"/>
      <c r="AF30" s="711"/>
      <c r="AG30" s="711"/>
      <c r="AH30" s="711"/>
      <c r="AI30" s="711"/>
      <c r="AJ30" s="711"/>
      <c r="AK30" s="711"/>
      <c r="AL30" s="47" t="s">
        <v>65</v>
      </c>
      <c r="AO30" s="951"/>
      <c r="AP30" s="953"/>
      <c r="AT30" s="227" t="s">
        <v>618</v>
      </c>
      <c r="AU30" s="228" t="b">
        <v>0</v>
      </c>
      <c r="AV30" s="213">
        <f t="shared" si="0"/>
        <v>1</v>
      </c>
      <c r="AW30" s="255">
        <f>IF(COUNTIF(AV30:AV31,1)&gt;0,1,"")</f>
        <v>1</v>
      </c>
      <c r="AY30" s="217" t="s">
        <v>646</v>
      </c>
      <c r="AZ30" s="218" t="b">
        <v>0</v>
      </c>
      <c r="BA30" s="229">
        <f t="shared" si="1"/>
        <v>1</v>
      </c>
      <c r="BB30" s="255">
        <f>IF(COUNTIF(BA30:BA35,1)&gt;0,1,"")</f>
        <v>1</v>
      </c>
      <c r="BD30" s="238" t="s">
        <v>614</v>
      </c>
      <c r="BE30" s="239" t="b">
        <v>0</v>
      </c>
      <c r="BF30" s="240">
        <f t="shared" si="2"/>
        <v>1</v>
      </c>
    </row>
    <row r="31" spans="1:73" s="2" customFormat="1" ht="15" customHeight="1" thickBot="1">
      <c r="A31" s="426"/>
      <c r="B31" s="461"/>
      <c r="C31" s="900" t="s">
        <v>88</v>
      </c>
      <c r="D31" s="901"/>
      <c r="E31" s="901"/>
      <c r="F31" s="901"/>
      <c r="G31" s="901"/>
      <c r="H31" s="901"/>
      <c r="I31" s="901"/>
      <c r="J31" s="902"/>
      <c r="K31" s="889" t="s">
        <v>327</v>
      </c>
      <c r="L31" s="890"/>
      <c r="M31" s="52"/>
      <c r="N31" s="764" t="s">
        <v>241</v>
      </c>
      <c r="O31" s="764"/>
      <c r="P31" s="764"/>
      <c r="Q31" s="53"/>
      <c r="R31" s="764" t="s">
        <v>242</v>
      </c>
      <c r="S31" s="764"/>
      <c r="T31" s="764"/>
      <c r="U31" s="764"/>
      <c r="V31" s="764"/>
      <c r="W31" s="53"/>
      <c r="X31" s="764" t="s">
        <v>243</v>
      </c>
      <c r="Y31" s="764"/>
      <c r="Z31" s="764"/>
      <c r="AA31" s="764"/>
      <c r="AB31" s="764"/>
      <c r="AC31" s="53"/>
      <c r="AD31" s="764" t="s">
        <v>244</v>
      </c>
      <c r="AE31" s="764"/>
      <c r="AF31" s="764"/>
      <c r="AG31" s="764"/>
      <c r="AH31" s="764"/>
      <c r="AI31" s="764"/>
      <c r="AJ31" s="764"/>
      <c r="AK31" s="764"/>
      <c r="AL31" s="870"/>
      <c r="AN31" s="9"/>
      <c r="AO31" s="950" t="s">
        <v>848</v>
      </c>
      <c r="AP31" s="952">
        <f t="shared" si="3"/>
        <v>1</v>
      </c>
      <c r="AQ31" s="9"/>
      <c r="AR31" s="9"/>
      <c r="AS31" s="9"/>
      <c r="AT31" s="224" t="s">
        <v>614</v>
      </c>
      <c r="AU31" s="225" t="b">
        <v>0</v>
      </c>
      <c r="AV31" s="216">
        <f t="shared" si="0"/>
        <v>1</v>
      </c>
      <c r="AW31" s="9"/>
      <c r="AX31" s="9"/>
      <c r="AY31" s="222" t="s">
        <v>647</v>
      </c>
      <c r="AZ31" s="211" t="b">
        <v>0</v>
      </c>
      <c r="BA31" s="223">
        <f t="shared" si="1"/>
        <v>1</v>
      </c>
      <c r="BB31" s="9"/>
      <c r="BC31" s="9"/>
      <c r="BD31" s="227" t="s">
        <v>676</v>
      </c>
      <c r="BE31" s="228" t="b">
        <v>0</v>
      </c>
      <c r="BF31" s="219">
        <f t="shared" si="2"/>
        <v>1</v>
      </c>
      <c r="BG31" s="255">
        <f>IF(COUNTIF(BF31:BF32,1)&gt;0,1,"")</f>
        <v>1</v>
      </c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3" s="2" customFormat="1" ht="15" customHeight="1" thickBot="1">
      <c r="A32" s="426"/>
      <c r="B32" s="461"/>
      <c r="C32" s="894"/>
      <c r="D32" s="895"/>
      <c r="E32" s="895"/>
      <c r="F32" s="895"/>
      <c r="G32" s="895"/>
      <c r="H32" s="895"/>
      <c r="I32" s="895"/>
      <c r="J32" s="896"/>
      <c r="K32" s="880"/>
      <c r="L32" s="881"/>
      <c r="M32" s="51"/>
      <c r="N32" s="711" t="s">
        <v>245</v>
      </c>
      <c r="O32" s="711"/>
      <c r="P32" s="711"/>
      <c r="Q32" s="711"/>
      <c r="R32" s="711"/>
      <c r="S32" s="832" t="s">
        <v>218</v>
      </c>
      <c r="T32" s="832"/>
      <c r="U32" s="832"/>
      <c r="V32" s="46" t="s">
        <v>64</v>
      </c>
      <c r="W32" s="832"/>
      <c r="X32" s="832"/>
      <c r="Y32" s="832"/>
      <c r="Z32" s="832"/>
      <c r="AA32" s="832"/>
      <c r="AB32" s="832"/>
      <c r="AC32" s="832"/>
      <c r="AD32" s="832"/>
      <c r="AE32" s="832"/>
      <c r="AF32" s="832"/>
      <c r="AG32" s="832"/>
      <c r="AH32" s="832"/>
      <c r="AI32" s="832"/>
      <c r="AJ32" s="832"/>
      <c r="AK32" s="832"/>
      <c r="AL32" s="47" t="s">
        <v>65</v>
      </c>
      <c r="AO32" s="951"/>
      <c r="AP32" s="953"/>
      <c r="AT32" s="244" t="s">
        <v>619</v>
      </c>
      <c r="AU32" s="245" t="b">
        <v>0</v>
      </c>
      <c r="AV32" s="243">
        <f t="shared" si="0"/>
        <v>1</v>
      </c>
      <c r="AW32" s="255">
        <f>IF(COUNTIF(AV32:AV36,1)&gt;0,1,"")</f>
        <v>1</v>
      </c>
      <c r="AY32" s="220" t="s">
        <v>648</v>
      </c>
      <c r="AZ32" s="210" t="b">
        <v>0</v>
      </c>
      <c r="BA32" s="223">
        <f t="shared" si="1"/>
        <v>1</v>
      </c>
      <c r="BD32" s="224" t="s">
        <v>614</v>
      </c>
      <c r="BE32" s="225" t="b">
        <v>0</v>
      </c>
      <c r="BF32" s="226">
        <f t="shared" si="2"/>
        <v>1</v>
      </c>
    </row>
    <row r="33" spans="1:79" s="2" customFormat="1" ht="15" customHeight="1" thickBot="1">
      <c r="A33" s="426"/>
      <c r="B33" s="461"/>
      <c r="C33" s="897" t="s">
        <v>89</v>
      </c>
      <c r="D33" s="898"/>
      <c r="E33" s="898"/>
      <c r="F33" s="898"/>
      <c r="G33" s="898"/>
      <c r="H33" s="898"/>
      <c r="I33" s="898"/>
      <c r="J33" s="899"/>
      <c r="K33" s="876" t="s">
        <v>327</v>
      </c>
      <c r="L33" s="877"/>
      <c r="M33" s="50"/>
      <c r="N33" s="711" t="s">
        <v>246</v>
      </c>
      <c r="O33" s="711"/>
      <c r="P33" s="711"/>
      <c r="Q33" s="711"/>
      <c r="R33" s="711"/>
      <c r="S33" s="9"/>
      <c r="T33" s="711" t="s">
        <v>247</v>
      </c>
      <c r="U33" s="711"/>
      <c r="V33" s="724"/>
      <c r="W33" s="724"/>
      <c r="X33" s="9"/>
      <c r="Y33" s="741" t="s">
        <v>248</v>
      </c>
      <c r="Z33" s="741"/>
      <c r="AA33" s="741"/>
      <c r="AB33" s="741"/>
      <c r="AC33" s="741"/>
      <c r="AD33" s="741"/>
      <c r="AE33" s="741"/>
      <c r="AF33" s="741"/>
      <c r="AG33" s="741"/>
      <c r="AH33" s="741"/>
      <c r="AI33" s="741"/>
      <c r="AJ33" s="741"/>
      <c r="AK33" s="741"/>
      <c r="AL33" s="42" t="s">
        <v>65</v>
      </c>
      <c r="AO33" s="331" t="s">
        <v>849</v>
      </c>
      <c r="AP33" s="337">
        <f t="shared" si="3"/>
        <v>1</v>
      </c>
      <c r="AT33" s="220" t="s">
        <v>620</v>
      </c>
      <c r="AU33" s="210" t="b">
        <v>0</v>
      </c>
      <c r="AV33" s="234">
        <f t="shared" si="0"/>
        <v>1</v>
      </c>
      <c r="AW33"/>
      <c r="AY33" s="220" t="s">
        <v>696</v>
      </c>
      <c r="AZ33" s="210" t="b">
        <v>0</v>
      </c>
      <c r="BA33" s="223">
        <f t="shared" si="1"/>
        <v>1</v>
      </c>
      <c r="BD33" s="244" t="s">
        <v>677</v>
      </c>
      <c r="BE33" s="245" t="b">
        <v>0</v>
      </c>
      <c r="BF33" s="257">
        <f t="shared" si="2"/>
        <v>1</v>
      </c>
      <c r="BG33" s="255">
        <f>IF(COUNTIF(BF33:BF36,1)&gt;0,1,"")</f>
        <v>1</v>
      </c>
    </row>
    <row r="34" spans="1:79" s="2" customFormat="1" ht="15" customHeight="1" thickBot="1">
      <c r="A34" s="426"/>
      <c r="B34" s="462"/>
      <c r="C34" s="904" t="s">
        <v>903</v>
      </c>
      <c r="D34" s="905"/>
      <c r="E34" s="905"/>
      <c r="F34" s="905"/>
      <c r="G34" s="905"/>
      <c r="H34" s="905"/>
      <c r="I34" s="905"/>
      <c r="J34" s="906"/>
      <c r="K34" s="882" t="s">
        <v>327</v>
      </c>
      <c r="L34" s="883"/>
      <c r="M34" s="63"/>
      <c r="N34" s="872" t="s">
        <v>225</v>
      </c>
      <c r="O34" s="872"/>
      <c r="P34" s="872"/>
      <c r="Q34" s="872"/>
      <c r="R34" s="872"/>
      <c r="S34" s="872"/>
      <c r="T34" s="872"/>
      <c r="U34" s="872"/>
      <c r="V34" s="872"/>
      <c r="W34" s="872"/>
      <c r="X34" s="872"/>
      <c r="Y34" s="872"/>
      <c r="Z34" s="872"/>
      <c r="AA34" s="872"/>
      <c r="AB34" s="872"/>
      <c r="AC34" s="872"/>
      <c r="AD34" s="872"/>
      <c r="AE34" s="872"/>
      <c r="AF34" s="872"/>
      <c r="AG34" s="872"/>
      <c r="AH34" s="872"/>
      <c r="AI34" s="872"/>
      <c r="AJ34" s="872"/>
      <c r="AK34" s="872"/>
      <c r="AL34" s="45" t="s">
        <v>65</v>
      </c>
      <c r="AO34" s="333" t="s">
        <v>850</v>
      </c>
      <c r="AP34" s="338">
        <f t="shared" si="3"/>
        <v>1</v>
      </c>
      <c r="AT34" s="220" t="s">
        <v>621</v>
      </c>
      <c r="AU34" s="210" t="b">
        <v>0</v>
      </c>
      <c r="AV34" s="234">
        <f t="shared" si="0"/>
        <v>1</v>
      </c>
      <c r="AW34"/>
      <c r="AY34" s="220" t="s">
        <v>649</v>
      </c>
      <c r="AZ34" s="210" t="b">
        <v>0</v>
      </c>
      <c r="BA34" s="223">
        <f t="shared" si="1"/>
        <v>1</v>
      </c>
      <c r="BD34" s="220" t="s">
        <v>678</v>
      </c>
      <c r="BE34" s="210" t="b">
        <v>0</v>
      </c>
      <c r="BF34" s="221">
        <f t="shared" si="2"/>
        <v>1</v>
      </c>
    </row>
    <row r="35" spans="1:79" s="2" customFormat="1" ht="15" customHeight="1" thickBot="1">
      <c r="A35" s="426"/>
      <c r="B35" s="459" t="s">
        <v>152</v>
      </c>
      <c r="C35" s="918" t="s">
        <v>158</v>
      </c>
      <c r="D35" s="919"/>
      <c r="E35" s="919"/>
      <c r="F35" s="919"/>
      <c r="G35" s="919"/>
      <c r="H35" s="919"/>
      <c r="I35" s="919"/>
      <c r="J35" s="940"/>
      <c r="K35" s="880" t="s">
        <v>327</v>
      </c>
      <c r="L35" s="881"/>
      <c r="M35" s="61"/>
      <c r="N35" s="925" t="s">
        <v>251</v>
      </c>
      <c r="O35" s="925"/>
      <c r="P35" s="43"/>
      <c r="Q35" s="925" t="s">
        <v>250</v>
      </c>
      <c r="R35" s="925"/>
      <c r="S35" s="925"/>
      <c r="T35" s="43"/>
      <c r="U35" s="925" t="s">
        <v>249</v>
      </c>
      <c r="V35" s="925"/>
      <c r="W35" s="925"/>
      <c r="X35" s="925"/>
      <c r="Y35" s="925"/>
      <c r="Z35" s="925"/>
      <c r="AA35" s="925"/>
      <c r="AB35" s="925"/>
      <c r="AC35" s="925"/>
      <c r="AD35" s="925"/>
      <c r="AE35" s="925"/>
      <c r="AF35" s="925"/>
      <c r="AG35" s="925"/>
      <c r="AH35" s="925"/>
      <c r="AI35" s="925"/>
      <c r="AJ35" s="925"/>
      <c r="AK35" s="925"/>
      <c r="AL35" s="47" t="s">
        <v>65</v>
      </c>
      <c r="AO35" s="212" t="s">
        <v>851</v>
      </c>
      <c r="AP35" s="336">
        <f t="shared" si="3"/>
        <v>1</v>
      </c>
      <c r="AQ35" s="295">
        <f>SUM(AP35:AP46)</f>
        <v>12</v>
      </c>
      <c r="AT35" s="220" t="s">
        <v>622</v>
      </c>
      <c r="AU35" s="210" t="b">
        <v>0</v>
      </c>
      <c r="AV35" s="234">
        <f t="shared" si="0"/>
        <v>1</v>
      </c>
      <c r="AW35"/>
      <c r="AY35" s="224" t="s">
        <v>650</v>
      </c>
      <c r="AZ35" s="225" t="b">
        <v>0</v>
      </c>
      <c r="BA35" s="232">
        <f t="shared" si="1"/>
        <v>1</v>
      </c>
      <c r="BD35" s="220" t="s">
        <v>679</v>
      </c>
      <c r="BE35" s="210" t="b">
        <v>0</v>
      </c>
      <c r="BF35" s="221">
        <f t="shared" si="2"/>
        <v>1</v>
      </c>
    </row>
    <row r="36" spans="1:79" s="2" customFormat="1" ht="15" customHeight="1" thickBot="1">
      <c r="A36" s="426"/>
      <c r="B36" s="461"/>
      <c r="C36" s="897" t="s">
        <v>159</v>
      </c>
      <c r="D36" s="898"/>
      <c r="E36" s="898"/>
      <c r="F36" s="898"/>
      <c r="G36" s="898"/>
      <c r="H36" s="898"/>
      <c r="I36" s="898"/>
      <c r="J36" s="899"/>
      <c r="K36" s="876" t="s">
        <v>327</v>
      </c>
      <c r="L36" s="877"/>
      <c r="M36" s="50"/>
      <c r="N36" s="724" t="s">
        <v>252</v>
      </c>
      <c r="O36" s="724"/>
      <c r="P36" s="724"/>
      <c r="Q36" s="35"/>
      <c r="R36" s="724" t="s">
        <v>253</v>
      </c>
      <c r="S36" s="724"/>
      <c r="T36" s="35"/>
      <c r="U36" s="741" t="s">
        <v>254</v>
      </c>
      <c r="V36" s="741"/>
      <c r="W36" s="741"/>
      <c r="X36" s="741"/>
      <c r="Y36" s="35"/>
      <c r="Z36" s="954" t="s">
        <v>255</v>
      </c>
      <c r="AA36" s="954"/>
      <c r="AB36" s="954"/>
      <c r="AC36" s="741"/>
      <c r="AD36" s="741"/>
      <c r="AE36" s="741"/>
      <c r="AF36" s="741"/>
      <c r="AG36" s="741"/>
      <c r="AH36" s="741"/>
      <c r="AI36" s="741"/>
      <c r="AJ36" s="741"/>
      <c r="AK36" s="741"/>
      <c r="AL36" s="42" t="s">
        <v>65</v>
      </c>
      <c r="AO36" s="331" t="s">
        <v>852</v>
      </c>
      <c r="AP36" s="337">
        <f t="shared" si="3"/>
        <v>1</v>
      </c>
      <c r="AT36" s="238" t="s">
        <v>614</v>
      </c>
      <c r="AU36" s="239" t="b">
        <v>0</v>
      </c>
      <c r="AV36" s="246">
        <f t="shared" si="0"/>
        <v>1</v>
      </c>
      <c r="AW36"/>
      <c r="AY36" s="244" t="s">
        <v>651</v>
      </c>
      <c r="AZ36" s="245" t="b">
        <v>0</v>
      </c>
      <c r="BA36" s="250">
        <f t="shared" si="1"/>
        <v>1</v>
      </c>
      <c r="BB36" s="255">
        <f>IF(COUNTIF(BA36:BA39,1)&gt;0,1,"")</f>
        <v>1</v>
      </c>
      <c r="BD36" s="238" t="s">
        <v>614</v>
      </c>
      <c r="BE36" s="239" t="b">
        <v>0</v>
      </c>
      <c r="BF36" s="240">
        <f t="shared" si="2"/>
        <v>1</v>
      </c>
    </row>
    <row r="37" spans="1:79" s="2" customFormat="1" ht="15" customHeight="1" thickBot="1">
      <c r="A37" s="426"/>
      <c r="B37" s="461"/>
      <c r="C37" s="897" t="s">
        <v>519</v>
      </c>
      <c r="D37" s="898"/>
      <c r="E37" s="898"/>
      <c r="F37" s="898"/>
      <c r="G37" s="898"/>
      <c r="H37" s="898"/>
      <c r="I37" s="898"/>
      <c r="J37" s="899"/>
      <c r="K37" s="876" t="s">
        <v>327</v>
      </c>
      <c r="L37" s="877"/>
      <c r="M37" s="50"/>
      <c r="N37" s="741" t="s">
        <v>257</v>
      </c>
      <c r="O37" s="741"/>
      <c r="P37" s="35"/>
      <c r="Q37" s="724" t="s">
        <v>258</v>
      </c>
      <c r="R37" s="724"/>
      <c r="S37" s="35"/>
      <c r="T37" s="724" t="s">
        <v>326</v>
      </c>
      <c r="U37" s="724"/>
      <c r="V37" s="724"/>
      <c r="W37" s="724"/>
      <c r="X37" s="35"/>
      <c r="Y37" s="724" t="s">
        <v>225</v>
      </c>
      <c r="Z37" s="724"/>
      <c r="AA37" s="35"/>
      <c r="AB37" s="741"/>
      <c r="AC37" s="741"/>
      <c r="AD37" s="741"/>
      <c r="AE37" s="35"/>
      <c r="AF37" s="741"/>
      <c r="AG37" s="741"/>
      <c r="AH37" s="741"/>
      <c r="AI37" s="741"/>
      <c r="AJ37" s="741"/>
      <c r="AK37" s="741"/>
      <c r="AL37" s="42" t="s">
        <v>65</v>
      </c>
      <c r="AO37" s="331" t="s">
        <v>853</v>
      </c>
      <c r="AP37" s="337">
        <f t="shared" si="3"/>
        <v>1</v>
      </c>
      <c r="AT37" s="217" t="s">
        <v>623</v>
      </c>
      <c r="AU37" s="218" t="b">
        <v>0</v>
      </c>
      <c r="AV37" s="213">
        <f t="shared" si="0"/>
        <v>1</v>
      </c>
      <c r="AW37" s="255">
        <f>IF(COUNTIF(AV37:AV40,1)&gt;0,1,"")</f>
        <v>1</v>
      </c>
      <c r="AY37" s="220" t="s">
        <v>652</v>
      </c>
      <c r="AZ37" s="210" t="b">
        <v>0</v>
      </c>
      <c r="BA37" s="223">
        <f t="shared" si="1"/>
        <v>1</v>
      </c>
      <c r="BD37" s="217" t="s">
        <v>680</v>
      </c>
      <c r="BE37" s="218" t="b">
        <v>0</v>
      </c>
      <c r="BF37" s="219">
        <f t="shared" si="2"/>
        <v>1</v>
      </c>
      <c r="BG37" s="255">
        <f>IF(COUNTIF(BF37:BF41,1)&gt;0,1,"")</f>
        <v>1</v>
      </c>
    </row>
    <row r="38" spans="1:79" s="2" customFormat="1" ht="15" customHeight="1">
      <c r="A38" s="426"/>
      <c r="B38" s="461"/>
      <c r="C38" s="897" t="s">
        <v>910</v>
      </c>
      <c r="D38" s="898"/>
      <c r="E38" s="898"/>
      <c r="F38" s="898"/>
      <c r="G38" s="898"/>
      <c r="H38" s="898"/>
      <c r="I38" s="898"/>
      <c r="J38" s="899"/>
      <c r="K38" s="903" t="s">
        <v>327</v>
      </c>
      <c r="L38" s="877"/>
      <c r="M38" s="50"/>
      <c r="N38" s="824" t="s">
        <v>915</v>
      </c>
      <c r="O38" s="824"/>
      <c r="P38" s="35"/>
      <c r="Q38" s="741" t="s">
        <v>914</v>
      </c>
      <c r="R38" s="741"/>
      <c r="S38" s="741"/>
      <c r="T38" s="170"/>
      <c r="U38" s="170"/>
      <c r="V38" s="170"/>
      <c r="W38" s="170"/>
      <c r="X38" s="35"/>
      <c r="Y38" s="170"/>
      <c r="Z38" s="170"/>
      <c r="AA38" s="35"/>
      <c r="AB38" s="171"/>
      <c r="AC38" s="171"/>
      <c r="AD38" s="171"/>
      <c r="AE38" s="35"/>
      <c r="AF38" s="171"/>
      <c r="AG38" s="171"/>
      <c r="AH38" s="171"/>
      <c r="AI38" s="171"/>
      <c r="AJ38" s="171"/>
      <c r="AK38" s="171"/>
      <c r="AL38" s="42"/>
      <c r="AO38" s="331" t="s">
        <v>854</v>
      </c>
      <c r="AP38" s="337">
        <f t="shared" si="3"/>
        <v>1</v>
      </c>
      <c r="AT38" s="222" t="s">
        <v>624</v>
      </c>
      <c r="AU38" s="211" t="b">
        <v>0</v>
      </c>
      <c r="AV38" s="234">
        <f t="shared" si="0"/>
        <v>1</v>
      </c>
      <c r="AY38" s="220" t="s">
        <v>653</v>
      </c>
      <c r="AZ38" s="210" t="b">
        <v>0</v>
      </c>
      <c r="BA38" s="223">
        <f t="shared" si="1"/>
        <v>1</v>
      </c>
      <c r="BD38" s="220" t="s">
        <v>681</v>
      </c>
      <c r="BE38" s="210" t="b">
        <v>0</v>
      </c>
      <c r="BF38" s="221">
        <f t="shared" si="2"/>
        <v>1</v>
      </c>
    </row>
    <row r="39" spans="1:79" s="2" customFormat="1" ht="15" customHeight="1" thickBot="1">
      <c r="A39" s="426"/>
      <c r="B39" s="461"/>
      <c r="C39" s="897" t="s">
        <v>911</v>
      </c>
      <c r="D39" s="898"/>
      <c r="E39" s="898"/>
      <c r="F39" s="898"/>
      <c r="G39" s="898"/>
      <c r="H39" s="898"/>
      <c r="I39" s="898"/>
      <c r="J39" s="899"/>
      <c r="K39" s="876" t="s">
        <v>327</v>
      </c>
      <c r="L39" s="877"/>
      <c r="M39" s="50"/>
      <c r="N39" s="741" t="s">
        <v>259</v>
      </c>
      <c r="O39" s="741"/>
      <c r="P39" s="741"/>
      <c r="Q39" s="741"/>
      <c r="R39" s="741"/>
      <c r="S39" s="35"/>
      <c r="T39" s="724" t="s">
        <v>260</v>
      </c>
      <c r="U39" s="724"/>
      <c r="V39" s="724"/>
      <c r="W39" s="35"/>
      <c r="X39" s="724" t="s">
        <v>261</v>
      </c>
      <c r="Y39" s="724"/>
      <c r="Z39" s="724"/>
      <c r="AA39" s="724"/>
      <c r="AB39" s="35"/>
      <c r="AC39" s="741" t="s">
        <v>262</v>
      </c>
      <c r="AD39" s="741"/>
      <c r="AE39" s="741"/>
      <c r="AF39" s="741"/>
      <c r="AG39" s="741"/>
      <c r="AH39" s="741"/>
      <c r="AI39" s="741"/>
      <c r="AJ39" s="741"/>
      <c r="AK39" s="741"/>
      <c r="AL39" s="42" t="s">
        <v>65</v>
      </c>
      <c r="AN39" s="9"/>
      <c r="AO39" s="332" t="s">
        <v>855</v>
      </c>
      <c r="AP39" s="337">
        <f t="shared" si="3"/>
        <v>1</v>
      </c>
      <c r="AQ39" s="9"/>
      <c r="AR39" s="9"/>
      <c r="AS39" s="9"/>
      <c r="AT39" s="222" t="s">
        <v>625</v>
      </c>
      <c r="AU39" s="211" t="b">
        <v>0</v>
      </c>
      <c r="AV39" s="234">
        <f t="shared" si="0"/>
        <v>1</v>
      </c>
      <c r="AW39" s="9"/>
      <c r="AX39" s="9"/>
      <c r="AY39" s="251" t="s">
        <v>614</v>
      </c>
      <c r="AZ39" s="252" t="b">
        <v>0</v>
      </c>
      <c r="BA39" s="253">
        <f t="shared" si="1"/>
        <v>1</v>
      </c>
      <c r="BB39" s="9"/>
      <c r="BC39" s="9"/>
      <c r="BD39" s="222" t="s">
        <v>682</v>
      </c>
      <c r="BE39" s="211" t="b">
        <v>0</v>
      </c>
      <c r="BF39" s="221">
        <f t="shared" si="2"/>
        <v>1</v>
      </c>
      <c r="BG39" s="9"/>
      <c r="BH39" s="9"/>
      <c r="BI39" s="9"/>
      <c r="BU39" s="2" t="s">
        <v>178</v>
      </c>
      <c r="BX39" s="2" t="s">
        <v>179</v>
      </c>
      <c r="CA39" s="2" t="s">
        <v>180</v>
      </c>
    </row>
    <row r="40" spans="1:79" s="2" customFormat="1" ht="15" customHeight="1" thickBot="1">
      <c r="A40" s="426"/>
      <c r="B40" s="461"/>
      <c r="C40" s="897" t="s">
        <v>160</v>
      </c>
      <c r="D40" s="898"/>
      <c r="E40" s="898"/>
      <c r="F40" s="898"/>
      <c r="G40" s="898"/>
      <c r="H40" s="898"/>
      <c r="I40" s="898"/>
      <c r="J40" s="899"/>
      <c r="K40" s="876" t="s">
        <v>327</v>
      </c>
      <c r="L40" s="877"/>
      <c r="M40" s="50"/>
      <c r="N40" s="724" t="s">
        <v>263</v>
      </c>
      <c r="O40" s="724"/>
      <c r="P40" s="724"/>
      <c r="Q40" s="724"/>
      <c r="R40" s="35"/>
      <c r="S40" s="724" t="s">
        <v>264</v>
      </c>
      <c r="T40" s="724"/>
      <c r="U40" s="35"/>
      <c r="V40" s="741" t="s">
        <v>265</v>
      </c>
      <c r="W40" s="741"/>
      <c r="X40" s="741"/>
      <c r="Y40" s="35"/>
      <c r="Z40" s="724" t="s">
        <v>266</v>
      </c>
      <c r="AA40" s="724"/>
      <c r="AB40" s="724"/>
      <c r="AC40" s="724"/>
      <c r="AD40" s="35"/>
      <c r="AE40" s="741" t="s">
        <v>225</v>
      </c>
      <c r="AF40" s="741"/>
      <c r="AG40" s="741"/>
      <c r="AH40" s="741"/>
      <c r="AI40" s="741"/>
      <c r="AJ40" s="741"/>
      <c r="AK40" s="741"/>
      <c r="AL40" s="42" t="s">
        <v>65</v>
      </c>
      <c r="AN40" s="9"/>
      <c r="AO40" s="332" t="s">
        <v>856</v>
      </c>
      <c r="AP40" s="337">
        <f t="shared" si="3"/>
        <v>1</v>
      </c>
      <c r="AQ40" s="9"/>
      <c r="AR40" s="9"/>
      <c r="AS40" s="9"/>
      <c r="AT40" s="230" t="s">
        <v>614</v>
      </c>
      <c r="AU40" s="231" t="b">
        <v>0</v>
      </c>
      <c r="AV40" s="216">
        <f t="shared" si="0"/>
        <v>1</v>
      </c>
      <c r="AW40" s="9"/>
      <c r="AX40" s="9"/>
      <c r="AY40" s="227" t="s">
        <v>654</v>
      </c>
      <c r="AZ40" s="228" t="b">
        <v>0</v>
      </c>
      <c r="BA40" s="229">
        <f t="shared" si="1"/>
        <v>1</v>
      </c>
      <c r="BB40" s="255">
        <f>IF(COUNTIF(BA40:BA44,1)&gt;0,1,"")</f>
        <v>1</v>
      </c>
      <c r="BC40" s="9"/>
      <c r="BD40" s="222" t="s">
        <v>683</v>
      </c>
      <c r="BE40" s="211" t="b">
        <v>0</v>
      </c>
      <c r="BF40" s="221">
        <f t="shared" si="2"/>
        <v>1</v>
      </c>
      <c r="BG40" s="9"/>
      <c r="BH40" s="9"/>
      <c r="BI40" s="9"/>
      <c r="BJ40" s="9"/>
    </row>
    <row r="41" spans="1:79" s="2" customFormat="1" ht="15" customHeight="1" thickBot="1">
      <c r="A41" s="426"/>
      <c r="B41" s="461"/>
      <c r="C41" s="897" t="s">
        <v>161</v>
      </c>
      <c r="D41" s="898"/>
      <c r="E41" s="898"/>
      <c r="F41" s="898"/>
      <c r="G41" s="898"/>
      <c r="H41" s="898"/>
      <c r="I41" s="898"/>
      <c r="J41" s="899"/>
      <c r="K41" s="876" t="s">
        <v>327</v>
      </c>
      <c r="L41" s="877"/>
      <c r="M41" s="50"/>
      <c r="N41" s="724" t="s">
        <v>267</v>
      </c>
      <c r="O41" s="724"/>
      <c r="P41" s="35"/>
      <c r="Q41" s="724" t="s">
        <v>268</v>
      </c>
      <c r="R41" s="724"/>
      <c r="S41" s="35"/>
      <c r="T41" s="724" t="s">
        <v>269</v>
      </c>
      <c r="U41" s="724"/>
      <c r="V41" s="724"/>
      <c r="W41" s="724"/>
      <c r="X41" s="35"/>
      <c r="Y41" s="741" t="s">
        <v>270</v>
      </c>
      <c r="Z41" s="741"/>
      <c r="AA41" s="741"/>
      <c r="AB41" s="741"/>
      <c r="AC41" s="741"/>
      <c r="AD41" s="741"/>
      <c r="AE41" s="741"/>
      <c r="AF41" s="741"/>
      <c r="AG41" s="741"/>
      <c r="AH41" s="741"/>
      <c r="AI41" s="741"/>
      <c r="AJ41" s="741"/>
      <c r="AK41" s="741"/>
      <c r="AL41" s="42" t="s">
        <v>65</v>
      </c>
      <c r="AN41" s="9"/>
      <c r="AO41" s="332" t="s">
        <v>857</v>
      </c>
      <c r="AP41" s="337">
        <f t="shared" si="3"/>
        <v>1</v>
      </c>
      <c r="AQ41" s="9"/>
      <c r="AR41" s="9"/>
      <c r="AS41" s="9"/>
      <c r="AT41" s="247" t="s">
        <v>626</v>
      </c>
      <c r="AU41" s="248" t="b">
        <v>0</v>
      </c>
      <c r="AV41" s="243">
        <f t="shared" si="0"/>
        <v>1</v>
      </c>
      <c r="AW41" s="255">
        <f>IF(COUNTIF(AV41:AV47,1)&gt;0,1,"")</f>
        <v>1</v>
      </c>
      <c r="AX41" s="9"/>
      <c r="AY41" s="222" t="s">
        <v>655</v>
      </c>
      <c r="AZ41" s="211" t="b">
        <v>0</v>
      </c>
      <c r="BA41" s="223">
        <f t="shared" si="1"/>
        <v>1</v>
      </c>
      <c r="BB41" s="9"/>
      <c r="BC41" s="9"/>
      <c r="BD41" s="230" t="s">
        <v>614</v>
      </c>
      <c r="BE41" s="231" t="b">
        <v>0</v>
      </c>
      <c r="BF41" s="226">
        <f t="shared" si="2"/>
        <v>1</v>
      </c>
    </row>
    <row r="42" spans="1:79" s="2" customFormat="1" ht="15" customHeight="1" thickBot="1">
      <c r="A42" s="426"/>
      <c r="B42" s="461"/>
      <c r="C42" s="897" t="s">
        <v>162</v>
      </c>
      <c r="D42" s="898"/>
      <c r="E42" s="898"/>
      <c r="F42" s="898"/>
      <c r="G42" s="898"/>
      <c r="H42" s="898"/>
      <c r="I42" s="898"/>
      <c r="J42" s="899"/>
      <c r="K42" s="876" t="s">
        <v>327</v>
      </c>
      <c r="L42" s="877"/>
      <c r="M42" s="50"/>
      <c r="N42" s="741" t="s">
        <v>271</v>
      </c>
      <c r="O42" s="741"/>
      <c r="P42" s="741"/>
      <c r="Q42" s="741"/>
      <c r="R42" s="741"/>
      <c r="S42" s="35"/>
      <c r="T42" s="724" t="s">
        <v>272</v>
      </c>
      <c r="U42" s="724"/>
      <c r="V42" s="724"/>
      <c r="W42" s="35"/>
      <c r="X42" s="741" t="s">
        <v>273</v>
      </c>
      <c r="Y42" s="741"/>
      <c r="Z42" s="741"/>
      <c r="AA42" s="724"/>
      <c r="AB42" s="724"/>
      <c r="AC42" s="724"/>
      <c r="AD42" s="724"/>
      <c r="AE42" s="724"/>
      <c r="AF42" s="724"/>
      <c r="AG42" s="724"/>
      <c r="AH42" s="724"/>
      <c r="AI42" s="724"/>
      <c r="AJ42" s="724"/>
      <c r="AK42" s="724"/>
      <c r="AL42" s="42" t="s">
        <v>65</v>
      </c>
      <c r="AN42" s="9"/>
      <c r="AO42" s="332" t="s">
        <v>858</v>
      </c>
      <c r="AP42" s="337">
        <f t="shared" si="3"/>
        <v>1</v>
      </c>
      <c r="AQ42" s="9"/>
      <c r="AR42" s="9"/>
      <c r="AS42" s="9"/>
      <c r="AT42" s="222" t="s">
        <v>627</v>
      </c>
      <c r="AU42" s="211" t="b">
        <v>0</v>
      </c>
      <c r="AV42" s="234">
        <f t="shared" si="0"/>
        <v>1</v>
      </c>
      <c r="AW42" s="9"/>
      <c r="AX42" s="9"/>
      <c r="AY42" s="222" t="s">
        <v>656</v>
      </c>
      <c r="AZ42" s="211" t="b">
        <v>0</v>
      </c>
      <c r="BA42" s="223">
        <f t="shared" si="1"/>
        <v>1</v>
      </c>
      <c r="BB42" s="9"/>
      <c r="BC42" s="9"/>
      <c r="BD42" s="247" t="s">
        <v>684</v>
      </c>
      <c r="BE42" s="248" t="b">
        <v>0</v>
      </c>
      <c r="BF42" s="257">
        <f t="shared" si="2"/>
        <v>1</v>
      </c>
      <c r="BG42" s="255">
        <f>IF(COUNTIF(BF42:BF45,1)&gt;0,1,"")</f>
        <v>1</v>
      </c>
    </row>
    <row r="43" spans="1:79" s="2" customFormat="1" ht="15" customHeight="1" thickBot="1">
      <c r="A43" s="426"/>
      <c r="B43" s="461"/>
      <c r="C43" s="897" t="s">
        <v>163</v>
      </c>
      <c r="D43" s="898"/>
      <c r="E43" s="898"/>
      <c r="F43" s="898"/>
      <c r="G43" s="898"/>
      <c r="H43" s="898"/>
      <c r="I43" s="898"/>
      <c r="J43" s="899"/>
      <c r="K43" s="876" t="s">
        <v>327</v>
      </c>
      <c r="L43" s="877"/>
      <c r="M43" s="50"/>
      <c r="N43" s="724" t="s">
        <v>274</v>
      </c>
      <c r="O43" s="724"/>
      <c r="P43" s="724"/>
      <c r="Q43" s="35"/>
      <c r="R43" s="724" t="s">
        <v>275</v>
      </c>
      <c r="S43" s="724"/>
      <c r="T43" s="724"/>
      <c r="U43" s="35"/>
      <c r="V43" s="724" t="s">
        <v>276</v>
      </c>
      <c r="W43" s="724"/>
      <c r="X43" s="724"/>
      <c r="Y43" s="35"/>
      <c r="Z43" s="724" t="s">
        <v>277</v>
      </c>
      <c r="AA43" s="724"/>
      <c r="AB43" s="35"/>
      <c r="AC43" s="741" t="s">
        <v>225</v>
      </c>
      <c r="AD43" s="741"/>
      <c r="AE43" s="741"/>
      <c r="AF43" s="741"/>
      <c r="AG43" s="741"/>
      <c r="AH43" s="741"/>
      <c r="AI43" s="741"/>
      <c r="AJ43" s="741"/>
      <c r="AK43" s="741"/>
      <c r="AL43" s="42" t="s">
        <v>65</v>
      </c>
      <c r="AN43" s="9"/>
      <c r="AO43" s="332" t="s">
        <v>859</v>
      </c>
      <c r="AP43" s="337">
        <f t="shared" si="3"/>
        <v>1</v>
      </c>
      <c r="AQ43" s="9"/>
      <c r="AR43" s="9"/>
      <c r="AS43" s="9"/>
      <c r="AT43" s="222" t="s">
        <v>628</v>
      </c>
      <c r="AU43" s="211" t="b">
        <v>0</v>
      </c>
      <c r="AV43" s="234">
        <f t="shared" si="0"/>
        <v>1</v>
      </c>
      <c r="AW43" s="9"/>
      <c r="AX43" s="9"/>
      <c r="AY43" s="222" t="s">
        <v>657</v>
      </c>
      <c r="AZ43" s="211" t="b">
        <v>0</v>
      </c>
      <c r="BA43" s="223">
        <f t="shared" si="1"/>
        <v>1</v>
      </c>
      <c r="BB43" s="9"/>
      <c r="BC43" s="9"/>
      <c r="BD43" s="222" t="s">
        <v>685</v>
      </c>
      <c r="BE43" s="211" t="b">
        <v>0</v>
      </c>
      <c r="BF43" s="221">
        <f t="shared" si="2"/>
        <v>1</v>
      </c>
      <c r="BG43" s="9"/>
      <c r="BH43" s="9"/>
    </row>
    <row r="44" spans="1:79" s="2" customFormat="1" ht="15" customHeight="1" thickBot="1">
      <c r="A44" s="694"/>
      <c r="B44" s="946"/>
      <c r="C44" s="897" t="s">
        <v>164</v>
      </c>
      <c r="D44" s="898"/>
      <c r="E44" s="898"/>
      <c r="F44" s="898"/>
      <c r="G44" s="898"/>
      <c r="H44" s="898"/>
      <c r="I44" s="898"/>
      <c r="J44" s="899"/>
      <c r="K44" s="876" t="s">
        <v>327</v>
      </c>
      <c r="L44" s="877"/>
      <c r="M44" s="50"/>
      <c r="N44" s="724" t="s">
        <v>281</v>
      </c>
      <c r="O44" s="724"/>
      <c r="P44" s="35"/>
      <c r="Q44" s="724" t="s">
        <v>282</v>
      </c>
      <c r="R44" s="724"/>
      <c r="S44" s="35"/>
      <c r="T44" s="741" t="s">
        <v>283</v>
      </c>
      <c r="U44" s="741"/>
      <c r="V44" s="741"/>
      <c r="W44" s="741"/>
      <c r="X44" s="741"/>
      <c r="Y44" s="741"/>
      <c r="Z44" s="741"/>
      <c r="AA44" s="741"/>
      <c r="AB44" s="741"/>
      <c r="AC44" s="741"/>
      <c r="AD44" s="741"/>
      <c r="AE44" s="741"/>
      <c r="AF44" s="741"/>
      <c r="AG44" s="741"/>
      <c r="AH44" s="741"/>
      <c r="AI44" s="741"/>
      <c r="AJ44" s="741"/>
      <c r="AK44" s="741"/>
      <c r="AL44" s="42" t="s">
        <v>65</v>
      </c>
      <c r="AN44" s="9"/>
      <c r="AO44" s="332" t="s">
        <v>860</v>
      </c>
      <c r="AP44" s="337">
        <f t="shared" si="3"/>
        <v>1</v>
      </c>
      <c r="AQ44" s="9"/>
      <c r="AR44" s="9"/>
      <c r="AS44" s="9"/>
      <c r="AT44" s="222" t="s">
        <v>629</v>
      </c>
      <c r="AU44" s="211" t="b">
        <v>0</v>
      </c>
      <c r="AV44" s="234">
        <f t="shared" si="0"/>
        <v>1</v>
      </c>
      <c r="AW44" s="9"/>
      <c r="AX44" s="9"/>
      <c r="AY44" s="230" t="s">
        <v>614</v>
      </c>
      <c r="AZ44" s="225" t="b">
        <v>0</v>
      </c>
      <c r="BA44" s="232">
        <f t="shared" si="1"/>
        <v>1</v>
      </c>
      <c r="BD44" s="220" t="s">
        <v>686</v>
      </c>
      <c r="BE44" s="210" t="b">
        <v>0</v>
      </c>
      <c r="BF44" s="221">
        <f t="shared" si="2"/>
        <v>1</v>
      </c>
    </row>
    <row r="45" spans="1:79" s="2" customFormat="1" ht="15" customHeight="1" thickBot="1">
      <c r="A45" s="426"/>
      <c r="B45" s="461"/>
      <c r="C45" s="897" t="s">
        <v>174</v>
      </c>
      <c r="D45" s="898"/>
      <c r="E45" s="898"/>
      <c r="F45" s="898"/>
      <c r="G45" s="898"/>
      <c r="H45" s="898"/>
      <c r="I45" s="898"/>
      <c r="J45" s="899"/>
      <c r="K45" s="876" t="s">
        <v>327</v>
      </c>
      <c r="L45" s="877"/>
      <c r="M45" s="50"/>
      <c r="N45" s="724" t="s">
        <v>278</v>
      </c>
      <c r="O45" s="724"/>
      <c r="P45" s="724"/>
      <c r="Q45" s="35"/>
      <c r="R45" s="724" t="s">
        <v>382</v>
      </c>
      <c r="S45" s="724"/>
      <c r="T45" s="724"/>
      <c r="U45" s="35"/>
      <c r="V45" s="724" t="s">
        <v>279</v>
      </c>
      <c r="W45" s="724"/>
      <c r="X45" s="724"/>
      <c r="Y45" s="724"/>
      <c r="Z45" s="35"/>
      <c r="AA45" s="741" t="s">
        <v>280</v>
      </c>
      <c r="AB45" s="741"/>
      <c r="AC45" s="741"/>
      <c r="AD45" s="741"/>
      <c r="AE45" s="741"/>
      <c r="AF45" s="741"/>
      <c r="AG45" s="741"/>
      <c r="AH45" s="741"/>
      <c r="AI45" s="741"/>
      <c r="AJ45" s="741"/>
      <c r="AK45" s="741"/>
      <c r="AL45" s="42" t="s">
        <v>65</v>
      </c>
      <c r="AN45" s="9"/>
      <c r="AO45" s="332" t="s">
        <v>861</v>
      </c>
      <c r="AP45" s="337">
        <f t="shared" si="3"/>
        <v>1</v>
      </c>
      <c r="AQ45" s="9"/>
      <c r="AR45" s="9"/>
      <c r="AS45" s="9"/>
      <c r="AT45" s="220" t="s">
        <v>630</v>
      </c>
      <c r="AU45" s="210" t="b">
        <v>0</v>
      </c>
      <c r="AV45" s="234">
        <f t="shared" si="0"/>
        <v>1</v>
      </c>
      <c r="AW45" s="9"/>
      <c r="AX45" s="9"/>
      <c r="AY45" s="247" t="s">
        <v>658</v>
      </c>
      <c r="AZ45" s="248" t="b">
        <v>0</v>
      </c>
      <c r="BA45" s="250">
        <f t="shared" si="1"/>
        <v>1</v>
      </c>
      <c r="BB45" s="255">
        <f>IF(COUNTIF(BA45:BA48,1)&gt;0,1,"")</f>
        <v>1</v>
      </c>
      <c r="BC45" s="9"/>
      <c r="BD45" s="251" t="s">
        <v>614</v>
      </c>
      <c r="BE45" s="252" t="b">
        <v>0</v>
      </c>
      <c r="BF45" s="240">
        <f t="shared" si="2"/>
        <v>1</v>
      </c>
      <c r="BG45" s="9"/>
    </row>
    <row r="46" spans="1:79" s="2" customFormat="1" ht="15" customHeight="1" thickBot="1">
      <c r="A46" s="426"/>
      <c r="B46" s="462"/>
      <c r="C46" s="904" t="s">
        <v>175</v>
      </c>
      <c r="D46" s="905"/>
      <c r="E46" s="905"/>
      <c r="F46" s="905"/>
      <c r="G46" s="905"/>
      <c r="H46" s="905"/>
      <c r="I46" s="905"/>
      <c r="J46" s="906"/>
      <c r="K46" s="882" t="s">
        <v>327</v>
      </c>
      <c r="L46" s="883"/>
      <c r="M46" s="63"/>
      <c r="N46" s="730" t="s">
        <v>225</v>
      </c>
      <c r="O46" s="730"/>
      <c r="P46" s="730"/>
      <c r="Q46" s="872"/>
      <c r="R46" s="872"/>
      <c r="S46" s="872"/>
      <c r="T46" s="872"/>
      <c r="U46" s="872"/>
      <c r="V46" s="872"/>
      <c r="W46" s="872"/>
      <c r="X46" s="872"/>
      <c r="Y46" s="872"/>
      <c r="Z46" s="872"/>
      <c r="AA46" s="872"/>
      <c r="AB46" s="872"/>
      <c r="AC46" s="872"/>
      <c r="AD46" s="872"/>
      <c r="AE46" s="872"/>
      <c r="AF46" s="872"/>
      <c r="AG46" s="872"/>
      <c r="AH46" s="872"/>
      <c r="AI46" s="872"/>
      <c r="AJ46" s="872"/>
      <c r="AK46" s="872"/>
      <c r="AL46" s="45" t="s">
        <v>65</v>
      </c>
      <c r="AO46" s="333" t="s">
        <v>850</v>
      </c>
      <c r="AP46" s="338">
        <f t="shared" si="3"/>
        <v>1</v>
      </c>
      <c r="AT46" s="222" t="s">
        <v>631</v>
      </c>
      <c r="AU46" s="211" t="b">
        <v>0</v>
      </c>
      <c r="AV46" s="234">
        <f t="shared" si="0"/>
        <v>1</v>
      </c>
      <c r="AY46" s="220" t="s">
        <v>659</v>
      </c>
      <c r="AZ46" s="210" t="b">
        <v>0</v>
      </c>
      <c r="BA46" s="223">
        <f t="shared" si="1"/>
        <v>1</v>
      </c>
      <c r="BD46" s="217" t="s">
        <v>687</v>
      </c>
      <c r="BE46" s="218" t="b">
        <v>0</v>
      </c>
      <c r="BF46" s="219">
        <f t="shared" si="2"/>
        <v>1</v>
      </c>
      <c r="BG46" s="255">
        <f>IF(COUNTIF(BF46:BF50,1)&gt;0,1,"")</f>
        <v>1</v>
      </c>
    </row>
    <row r="47" spans="1:79" s="2" customFormat="1" ht="15" customHeight="1" thickBot="1">
      <c r="A47" s="426"/>
      <c r="B47" s="459" t="s">
        <v>153</v>
      </c>
      <c r="C47" s="891" t="s">
        <v>165</v>
      </c>
      <c r="D47" s="892"/>
      <c r="E47" s="892"/>
      <c r="F47" s="892"/>
      <c r="G47" s="892"/>
      <c r="H47" s="892"/>
      <c r="I47" s="892"/>
      <c r="J47" s="893"/>
      <c r="K47" s="878" t="s">
        <v>327</v>
      </c>
      <c r="L47" s="879"/>
      <c r="M47" s="64"/>
      <c r="N47" s="469" t="s">
        <v>284</v>
      </c>
      <c r="O47" s="469"/>
      <c r="P47" s="469"/>
      <c r="Q47" s="469"/>
      <c r="R47" s="36"/>
      <c r="S47" s="873" t="s">
        <v>287</v>
      </c>
      <c r="T47" s="873"/>
      <c r="U47" s="873"/>
      <c r="V47" s="873"/>
      <c r="W47" s="873"/>
      <c r="X47" s="36"/>
      <c r="Y47" s="873" t="s">
        <v>286</v>
      </c>
      <c r="Z47" s="873"/>
      <c r="AA47" s="873"/>
      <c r="AB47" s="873"/>
      <c r="AC47" s="873"/>
      <c r="AD47" s="873"/>
      <c r="AE47" s="873"/>
      <c r="AF47" s="36"/>
      <c r="AG47" s="469" t="s">
        <v>285</v>
      </c>
      <c r="AH47" s="469"/>
      <c r="AI47" s="469"/>
      <c r="AJ47" s="469"/>
      <c r="AK47" s="469"/>
      <c r="AL47" s="470"/>
      <c r="AN47" s="9"/>
      <c r="AO47" s="958" t="s">
        <v>862</v>
      </c>
      <c r="AP47" s="959">
        <f t="shared" si="3"/>
        <v>1</v>
      </c>
      <c r="AQ47" s="339">
        <f>SUM(AP47:AP59)</f>
        <v>10</v>
      </c>
      <c r="AR47" s="9"/>
      <c r="AS47" s="9"/>
      <c r="AT47" s="238" t="s">
        <v>614</v>
      </c>
      <c r="AU47" s="239" t="b">
        <v>0</v>
      </c>
      <c r="AV47" s="246">
        <f t="shared" si="0"/>
        <v>1</v>
      </c>
      <c r="AW47" s="9"/>
      <c r="AX47" s="9"/>
      <c r="AY47" s="222" t="s">
        <v>660</v>
      </c>
      <c r="AZ47" s="211" t="b">
        <v>0</v>
      </c>
      <c r="BA47" s="223">
        <f t="shared" si="1"/>
        <v>1</v>
      </c>
      <c r="BB47" s="9"/>
      <c r="BC47" s="9"/>
      <c r="BD47" s="222" t="s">
        <v>688</v>
      </c>
      <c r="BE47" s="211" t="b">
        <v>0</v>
      </c>
      <c r="BF47" s="221">
        <f t="shared" si="2"/>
        <v>1</v>
      </c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9" s="2" customFormat="1" ht="15" customHeight="1" thickBot="1">
      <c r="A48" s="426"/>
      <c r="B48" s="461"/>
      <c r="C48" s="894"/>
      <c r="D48" s="895"/>
      <c r="E48" s="895"/>
      <c r="F48" s="895"/>
      <c r="G48" s="895"/>
      <c r="H48" s="895"/>
      <c r="I48" s="895"/>
      <c r="J48" s="896"/>
      <c r="K48" s="880"/>
      <c r="L48" s="881"/>
      <c r="M48" s="51"/>
      <c r="N48" s="711" t="s">
        <v>218</v>
      </c>
      <c r="O48" s="711"/>
      <c r="P48" s="711"/>
      <c r="Q48" s="46" t="s">
        <v>64</v>
      </c>
      <c r="R48" s="875"/>
      <c r="S48" s="875"/>
      <c r="T48" s="875"/>
      <c r="U48" s="875"/>
      <c r="V48" s="875"/>
      <c r="W48" s="875"/>
      <c r="X48" s="875"/>
      <c r="Y48" s="875"/>
      <c r="Z48" s="875"/>
      <c r="AA48" s="875"/>
      <c r="AB48" s="875"/>
      <c r="AC48" s="875"/>
      <c r="AD48" s="875"/>
      <c r="AE48" s="875"/>
      <c r="AF48" s="875"/>
      <c r="AG48" s="875"/>
      <c r="AH48" s="875"/>
      <c r="AI48" s="875"/>
      <c r="AJ48" s="875"/>
      <c r="AK48" s="875"/>
      <c r="AL48" s="47" t="s">
        <v>65</v>
      </c>
      <c r="AO48" s="951"/>
      <c r="AP48" s="953"/>
      <c r="AT48" s="227" t="s">
        <v>632</v>
      </c>
      <c r="AU48" s="228" t="b">
        <v>0</v>
      </c>
      <c r="AV48" s="213">
        <f t="shared" si="0"/>
        <v>1</v>
      </c>
      <c r="AW48" s="255">
        <f>IF(COUNTIF(AV48:AV53,1)&gt;0,1,"")</f>
        <v>1</v>
      </c>
      <c r="AY48" s="238" t="s">
        <v>614</v>
      </c>
      <c r="AZ48" s="239" t="b">
        <v>0</v>
      </c>
      <c r="BA48" s="253">
        <f t="shared" si="1"/>
        <v>1</v>
      </c>
      <c r="BD48" s="220" t="s">
        <v>689</v>
      </c>
      <c r="BE48" s="210" t="b">
        <v>0</v>
      </c>
      <c r="BF48" s="221">
        <f t="shared" si="2"/>
        <v>1</v>
      </c>
    </row>
    <row r="49" spans="1:70" s="2" customFormat="1" ht="15" customHeight="1" thickBot="1">
      <c r="A49" s="426"/>
      <c r="B49" s="461"/>
      <c r="C49" s="897" t="s">
        <v>166</v>
      </c>
      <c r="D49" s="898"/>
      <c r="E49" s="898"/>
      <c r="F49" s="898"/>
      <c r="G49" s="898"/>
      <c r="H49" s="898"/>
      <c r="I49" s="898"/>
      <c r="J49" s="899"/>
      <c r="K49" s="876" t="s">
        <v>327</v>
      </c>
      <c r="L49" s="877"/>
      <c r="M49" s="50"/>
      <c r="N49" s="724" t="s">
        <v>288</v>
      </c>
      <c r="O49" s="724"/>
      <c r="P49" s="724"/>
      <c r="Q49" s="724"/>
      <c r="R49" s="724"/>
      <c r="S49" s="724"/>
      <c r="T49" s="35"/>
      <c r="U49" s="724" t="s">
        <v>289</v>
      </c>
      <c r="V49" s="724"/>
      <c r="W49" s="35"/>
      <c r="X49" s="741" t="s">
        <v>290</v>
      </c>
      <c r="Y49" s="741"/>
      <c r="Z49" s="741"/>
      <c r="AA49" s="874"/>
      <c r="AB49" s="874"/>
      <c r="AC49" s="874"/>
      <c r="AD49" s="874"/>
      <c r="AE49" s="874"/>
      <c r="AF49" s="874"/>
      <c r="AG49" s="874"/>
      <c r="AH49" s="874"/>
      <c r="AI49" s="874"/>
      <c r="AJ49" s="874"/>
      <c r="AK49" s="874"/>
      <c r="AL49" s="42" t="s">
        <v>65</v>
      </c>
      <c r="AN49" s="9"/>
      <c r="AO49" s="332" t="s">
        <v>863</v>
      </c>
      <c r="AP49" s="337">
        <f t="shared" si="3"/>
        <v>1</v>
      </c>
      <c r="AQ49" s="9"/>
      <c r="AR49" s="9"/>
      <c r="AS49" s="9"/>
      <c r="AT49" s="222" t="s">
        <v>633</v>
      </c>
      <c r="AU49" s="211" t="b">
        <v>0</v>
      </c>
      <c r="AV49" s="234">
        <f t="shared" si="0"/>
        <v>1</v>
      </c>
      <c r="AW49" s="9"/>
      <c r="AX49" s="9"/>
      <c r="AY49" s="227" t="s">
        <v>661</v>
      </c>
      <c r="AZ49" s="228" t="b">
        <v>0</v>
      </c>
      <c r="BA49" s="229">
        <f t="shared" si="1"/>
        <v>1</v>
      </c>
      <c r="BB49" s="255">
        <f>IF(COUNTIF(BA49:BA51,1)&gt;0,1,"")</f>
        <v>1</v>
      </c>
      <c r="BC49" s="9"/>
      <c r="BD49" s="222" t="s">
        <v>690</v>
      </c>
      <c r="BE49" s="211" t="b">
        <v>0</v>
      </c>
      <c r="BF49" s="221">
        <f t="shared" si="2"/>
        <v>1</v>
      </c>
    </row>
    <row r="50" spans="1:70" s="2" customFormat="1" ht="15" customHeight="1" thickBot="1">
      <c r="A50" s="426"/>
      <c r="B50" s="461"/>
      <c r="C50" s="897" t="s">
        <v>167</v>
      </c>
      <c r="D50" s="898"/>
      <c r="E50" s="898"/>
      <c r="F50" s="898"/>
      <c r="G50" s="898"/>
      <c r="H50" s="898"/>
      <c r="I50" s="898"/>
      <c r="J50" s="899"/>
      <c r="K50" s="876" t="s">
        <v>327</v>
      </c>
      <c r="L50" s="877"/>
      <c r="M50" s="50"/>
      <c r="N50" s="724" t="s">
        <v>291</v>
      </c>
      <c r="O50" s="724"/>
      <c r="P50" s="724"/>
      <c r="Q50" s="724"/>
      <c r="R50" s="724"/>
      <c r="S50" s="35"/>
      <c r="T50" s="741" t="s">
        <v>225</v>
      </c>
      <c r="U50" s="741"/>
      <c r="V50" s="741"/>
      <c r="W50" s="874"/>
      <c r="X50" s="874"/>
      <c r="Y50" s="874"/>
      <c r="Z50" s="874"/>
      <c r="AA50" s="874"/>
      <c r="AB50" s="874"/>
      <c r="AC50" s="874"/>
      <c r="AD50" s="874"/>
      <c r="AE50" s="874"/>
      <c r="AF50" s="874"/>
      <c r="AG50" s="874"/>
      <c r="AH50" s="874"/>
      <c r="AI50" s="874"/>
      <c r="AJ50" s="874"/>
      <c r="AK50" s="874"/>
      <c r="AL50" s="42" t="s">
        <v>65</v>
      </c>
      <c r="AN50" s="9"/>
      <c r="AO50" s="332" t="s">
        <v>864</v>
      </c>
      <c r="AP50" s="337">
        <f t="shared" si="3"/>
        <v>1</v>
      </c>
      <c r="AQ50" s="9"/>
      <c r="AR50" s="9"/>
      <c r="AS50" s="9"/>
      <c r="AT50" s="222" t="s">
        <v>634</v>
      </c>
      <c r="AU50" s="211" t="b">
        <v>0</v>
      </c>
      <c r="AV50" s="234">
        <f t="shared" si="0"/>
        <v>1</v>
      </c>
      <c r="AW50" s="9"/>
      <c r="AX50" s="9"/>
      <c r="AY50" s="222" t="s">
        <v>662</v>
      </c>
      <c r="AZ50" s="211" t="b">
        <v>0</v>
      </c>
      <c r="BA50" s="223">
        <f t="shared" si="1"/>
        <v>1</v>
      </c>
      <c r="BD50" s="224" t="s">
        <v>614</v>
      </c>
      <c r="BE50" s="225" t="b">
        <v>0</v>
      </c>
      <c r="BF50" s="226">
        <f t="shared" si="2"/>
        <v>1</v>
      </c>
    </row>
    <row r="51" spans="1:70" s="2" customFormat="1" ht="15" customHeight="1" thickBot="1">
      <c r="A51" s="426"/>
      <c r="B51" s="461"/>
      <c r="C51" s="897" t="s">
        <v>168</v>
      </c>
      <c r="D51" s="898"/>
      <c r="E51" s="898"/>
      <c r="F51" s="898"/>
      <c r="G51" s="898"/>
      <c r="H51" s="898"/>
      <c r="I51" s="898"/>
      <c r="J51" s="899"/>
      <c r="K51" s="876" t="s">
        <v>327</v>
      </c>
      <c r="L51" s="877"/>
      <c r="M51" s="50"/>
      <c r="N51" s="741" t="s">
        <v>292</v>
      </c>
      <c r="O51" s="741"/>
      <c r="P51" s="35"/>
      <c r="Q51" s="741" t="s">
        <v>293</v>
      </c>
      <c r="R51" s="741"/>
      <c r="S51" s="741"/>
      <c r="T51" s="35"/>
      <c r="U51" s="741" t="s">
        <v>294</v>
      </c>
      <c r="V51" s="741"/>
      <c r="W51" s="741"/>
      <c r="X51" s="35"/>
      <c r="Y51" s="741" t="s">
        <v>225</v>
      </c>
      <c r="Z51" s="741"/>
      <c r="AA51" s="741"/>
      <c r="AB51" s="741"/>
      <c r="AC51" s="741"/>
      <c r="AD51" s="741"/>
      <c r="AE51" s="741"/>
      <c r="AF51" s="741"/>
      <c r="AG51" s="741"/>
      <c r="AH51" s="741"/>
      <c r="AI51" s="741"/>
      <c r="AJ51" s="741"/>
      <c r="AK51" s="741"/>
      <c r="AL51" s="42" t="s">
        <v>65</v>
      </c>
      <c r="AN51" s="9"/>
      <c r="AO51" s="332" t="s">
        <v>865</v>
      </c>
      <c r="AP51" s="337">
        <f t="shared" si="3"/>
        <v>1</v>
      </c>
      <c r="AQ51" s="9"/>
      <c r="AR51" s="9"/>
      <c r="AS51" s="9"/>
      <c r="AT51" s="222" t="s">
        <v>635</v>
      </c>
      <c r="AU51" s="211" t="b">
        <v>0</v>
      </c>
      <c r="AV51" s="234">
        <f t="shared" si="0"/>
        <v>1</v>
      </c>
      <c r="AW51" s="9"/>
      <c r="AX51" s="9"/>
      <c r="AY51" s="230" t="s">
        <v>614</v>
      </c>
      <c r="AZ51" s="231" t="b">
        <v>0</v>
      </c>
      <c r="BA51" s="232">
        <f t="shared" si="1"/>
        <v>1</v>
      </c>
      <c r="BB51" s="9"/>
      <c r="BC51" s="9"/>
      <c r="BD51" s="247" t="s">
        <v>691</v>
      </c>
      <c r="BE51" s="248" t="b">
        <v>0</v>
      </c>
      <c r="BF51" s="257">
        <f t="shared" si="2"/>
        <v>1</v>
      </c>
      <c r="BG51" s="255">
        <f>IF(COUNTIF(BF51:BF53,1)&gt;0,1,"")</f>
        <v>1</v>
      </c>
    </row>
    <row r="52" spans="1:70" s="2" customFormat="1" ht="15" customHeight="1" thickBot="1">
      <c r="A52" s="426"/>
      <c r="B52" s="461"/>
      <c r="C52" s="897" t="s">
        <v>169</v>
      </c>
      <c r="D52" s="898"/>
      <c r="E52" s="898"/>
      <c r="F52" s="898"/>
      <c r="G52" s="898"/>
      <c r="H52" s="898"/>
      <c r="I52" s="898"/>
      <c r="J52" s="899"/>
      <c r="K52" s="876" t="s">
        <v>327</v>
      </c>
      <c r="L52" s="877"/>
      <c r="M52" s="50"/>
      <c r="N52" s="741" t="s">
        <v>295</v>
      </c>
      <c r="O52" s="741"/>
      <c r="P52" s="741"/>
      <c r="Q52" s="35"/>
      <c r="R52" s="724" t="s">
        <v>296</v>
      </c>
      <c r="S52" s="724"/>
      <c r="T52" s="724"/>
      <c r="U52" s="35"/>
      <c r="V52" s="724" t="s">
        <v>297</v>
      </c>
      <c r="W52" s="724"/>
      <c r="X52" s="724"/>
      <c r="Y52" s="724"/>
      <c r="Z52" s="35"/>
      <c r="AA52" s="724" t="s">
        <v>298</v>
      </c>
      <c r="AB52" s="724"/>
      <c r="AC52" s="724"/>
      <c r="AD52" s="724"/>
      <c r="AE52" s="35"/>
      <c r="AF52" s="741" t="s">
        <v>299</v>
      </c>
      <c r="AG52" s="741"/>
      <c r="AH52" s="741"/>
      <c r="AI52" s="874"/>
      <c r="AJ52" s="874"/>
      <c r="AK52" s="874"/>
      <c r="AL52" s="42" t="s">
        <v>65</v>
      </c>
      <c r="AN52" s="9"/>
      <c r="AO52" s="332" t="s">
        <v>866</v>
      </c>
      <c r="AP52" s="337">
        <f t="shared" si="3"/>
        <v>1</v>
      </c>
      <c r="AQ52" s="9"/>
      <c r="AR52" s="9"/>
      <c r="AS52" s="9"/>
      <c r="AT52" s="222" t="s">
        <v>636</v>
      </c>
      <c r="AU52" s="211" t="b">
        <v>0</v>
      </c>
      <c r="AV52" s="234">
        <f t="shared" si="0"/>
        <v>1</v>
      </c>
      <c r="AW52" s="9"/>
      <c r="AX52" s="9"/>
      <c r="AY52" s="247" t="s">
        <v>663</v>
      </c>
      <c r="AZ52" s="248" t="b">
        <v>0</v>
      </c>
      <c r="BA52" s="250">
        <f t="shared" si="1"/>
        <v>1</v>
      </c>
      <c r="BB52" s="255">
        <f>IF(COUNTIF(BA52:BA56,1)&gt;0,1,"")</f>
        <v>1</v>
      </c>
      <c r="BC52" s="9"/>
      <c r="BD52" s="222" t="s">
        <v>692</v>
      </c>
      <c r="BE52" s="211" t="b">
        <v>0</v>
      </c>
      <c r="BF52" s="221">
        <f t="shared" si="2"/>
        <v>1</v>
      </c>
      <c r="BG52" s="9"/>
      <c r="BH52" s="9"/>
      <c r="BI52" s="9"/>
      <c r="BJ52" s="9"/>
      <c r="BK52" s="9"/>
      <c r="BL52" s="9"/>
      <c r="BM52" s="9"/>
    </row>
    <row r="53" spans="1:70" s="2" customFormat="1" ht="15" customHeight="1" thickBot="1">
      <c r="A53" s="426"/>
      <c r="B53" s="461"/>
      <c r="C53" s="900" t="s">
        <v>170</v>
      </c>
      <c r="D53" s="901"/>
      <c r="E53" s="901"/>
      <c r="F53" s="901"/>
      <c r="G53" s="901"/>
      <c r="H53" s="901"/>
      <c r="I53" s="901"/>
      <c r="J53" s="902"/>
      <c r="K53" s="889" t="s">
        <v>327</v>
      </c>
      <c r="L53" s="890"/>
      <c r="M53" s="52"/>
      <c r="N53" s="764" t="s">
        <v>300</v>
      </c>
      <c r="O53" s="764"/>
      <c r="P53" s="53"/>
      <c r="Q53" s="764" t="s">
        <v>301</v>
      </c>
      <c r="R53" s="764"/>
      <c r="S53" s="53"/>
      <c r="T53" s="764" t="s">
        <v>302</v>
      </c>
      <c r="U53" s="764"/>
      <c r="V53" s="764"/>
      <c r="W53" s="764"/>
      <c r="X53" s="764"/>
      <c r="Y53" s="764"/>
      <c r="Z53" s="764"/>
      <c r="AA53" s="764"/>
      <c r="AB53" s="764"/>
      <c r="AC53" s="764"/>
      <c r="AD53" s="764"/>
      <c r="AE53" s="764"/>
      <c r="AF53" s="764"/>
      <c r="AG53" s="764"/>
      <c r="AH53" s="764"/>
      <c r="AI53" s="764"/>
      <c r="AJ53" s="764"/>
      <c r="AK53" s="764"/>
      <c r="AL53" s="870"/>
      <c r="AN53" s="9"/>
      <c r="AO53" s="950" t="s">
        <v>867</v>
      </c>
      <c r="AP53" s="952">
        <f t="shared" si="3"/>
        <v>1</v>
      </c>
      <c r="AQ53" s="9"/>
      <c r="AR53" s="9"/>
      <c r="AS53" s="9"/>
      <c r="AT53" s="224" t="s">
        <v>614</v>
      </c>
      <c r="AU53" s="225" t="b">
        <v>0</v>
      </c>
      <c r="AV53" s="216">
        <f t="shared" si="0"/>
        <v>1</v>
      </c>
      <c r="AW53" s="9"/>
      <c r="AX53" s="9"/>
      <c r="AY53" s="222" t="s">
        <v>664</v>
      </c>
      <c r="AZ53" s="211" t="b">
        <v>0</v>
      </c>
      <c r="BA53" s="223">
        <f t="shared" si="1"/>
        <v>1</v>
      </c>
      <c r="BB53" s="9"/>
      <c r="BC53" s="9"/>
      <c r="BD53" s="251" t="s">
        <v>614</v>
      </c>
      <c r="BE53" s="252" t="b">
        <v>0</v>
      </c>
      <c r="BF53" s="240">
        <f t="shared" si="2"/>
        <v>1</v>
      </c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s="2" customFormat="1" ht="15" customHeight="1" thickBot="1">
      <c r="A54" s="801"/>
      <c r="B54" s="461"/>
      <c r="C54" s="894"/>
      <c r="D54" s="895"/>
      <c r="E54" s="895"/>
      <c r="F54" s="895"/>
      <c r="G54" s="895"/>
      <c r="H54" s="895"/>
      <c r="I54" s="895"/>
      <c r="J54" s="896"/>
      <c r="K54" s="880"/>
      <c r="L54" s="881"/>
      <c r="M54" s="51"/>
      <c r="N54" s="711" t="s">
        <v>225</v>
      </c>
      <c r="O54" s="711"/>
      <c r="P54" s="711"/>
      <c r="Q54" s="832"/>
      <c r="R54" s="832"/>
      <c r="S54" s="832"/>
      <c r="T54" s="832"/>
      <c r="U54" s="832"/>
      <c r="V54" s="832"/>
      <c r="W54" s="832"/>
      <c r="X54" s="832"/>
      <c r="Y54" s="832"/>
      <c r="Z54" s="832"/>
      <c r="AA54" s="832"/>
      <c r="AB54" s="832"/>
      <c r="AC54" s="832"/>
      <c r="AD54" s="832"/>
      <c r="AE54" s="832"/>
      <c r="AF54" s="832"/>
      <c r="AG54" s="832"/>
      <c r="AH54" s="832"/>
      <c r="AI54" s="832"/>
      <c r="AJ54" s="832"/>
      <c r="AK54" s="832"/>
      <c r="AL54" s="47" t="s">
        <v>65</v>
      </c>
      <c r="AO54" s="951"/>
      <c r="AP54" s="953"/>
      <c r="AT54" s="247" t="s">
        <v>637</v>
      </c>
      <c r="AU54" s="248" t="b">
        <v>0</v>
      </c>
      <c r="AV54" s="243">
        <f t="shared" si="0"/>
        <v>1</v>
      </c>
      <c r="AW54" s="255">
        <f>IF(COUNTIF(AV54:AV56,1)&gt;0,1,"")</f>
        <v>1</v>
      </c>
      <c r="AY54" s="220" t="s">
        <v>665</v>
      </c>
      <c r="AZ54" s="210" t="b">
        <v>0</v>
      </c>
      <c r="BA54" s="223">
        <f t="shared" si="1"/>
        <v>1</v>
      </c>
      <c r="BD54" s="217" t="s">
        <v>693</v>
      </c>
      <c r="BE54" s="218" t="b">
        <v>0</v>
      </c>
      <c r="BF54" s="219">
        <f t="shared" si="2"/>
        <v>1</v>
      </c>
      <c r="BG54" s="255">
        <f>IF(COUNTIF(BF54:BF56,1)&gt;0,1,"")</f>
        <v>1</v>
      </c>
    </row>
    <row r="55" spans="1:70" s="2" customFormat="1" ht="15" customHeight="1">
      <c r="A55" s="426"/>
      <c r="B55" s="461"/>
      <c r="C55" s="900" t="s">
        <v>171</v>
      </c>
      <c r="D55" s="901"/>
      <c r="E55" s="901"/>
      <c r="F55" s="901"/>
      <c r="G55" s="901"/>
      <c r="H55" s="901"/>
      <c r="I55" s="901"/>
      <c r="J55" s="902"/>
      <c r="K55" s="889" t="s">
        <v>327</v>
      </c>
      <c r="L55" s="890"/>
      <c r="M55" s="52"/>
      <c r="N55" s="871" t="s">
        <v>303</v>
      </c>
      <c r="O55" s="871"/>
      <c r="P55" s="871"/>
      <c r="Q55" s="53"/>
      <c r="R55" s="764" t="s">
        <v>304</v>
      </c>
      <c r="S55" s="764"/>
      <c r="T55" s="764"/>
      <c r="U55" s="764"/>
      <c r="V55" s="764"/>
      <c r="W55" s="764"/>
      <c r="X55" s="764"/>
      <c r="Y55" s="764"/>
      <c r="Z55" s="764"/>
      <c r="AA55" s="764"/>
      <c r="AB55" s="53"/>
      <c r="AC55" s="764" t="s">
        <v>305</v>
      </c>
      <c r="AD55" s="764"/>
      <c r="AE55" s="764"/>
      <c r="AF55" s="764"/>
      <c r="AG55" s="764"/>
      <c r="AH55" s="764"/>
      <c r="AI55" s="764"/>
      <c r="AJ55" s="764"/>
      <c r="AK55" s="764"/>
      <c r="AL55" s="870"/>
      <c r="AN55" s="9"/>
      <c r="AO55" s="950" t="s">
        <v>868</v>
      </c>
      <c r="AP55" s="952">
        <f t="shared" si="3"/>
        <v>1</v>
      </c>
      <c r="AQ55" s="9"/>
      <c r="AR55" s="9"/>
      <c r="AS55" s="9"/>
      <c r="AT55" s="220" t="s">
        <v>638</v>
      </c>
      <c r="AU55" s="210" t="b">
        <v>0</v>
      </c>
      <c r="AV55" s="234">
        <f t="shared" si="0"/>
        <v>1</v>
      </c>
      <c r="AW55" s="9"/>
      <c r="AX55" s="9"/>
      <c r="AY55" s="222" t="s">
        <v>666</v>
      </c>
      <c r="AZ55" s="211" t="b">
        <v>0</v>
      </c>
      <c r="BA55" s="223">
        <f t="shared" si="1"/>
        <v>1</v>
      </c>
      <c r="BB55" s="9"/>
      <c r="BC55" s="9"/>
      <c r="BD55" s="222" t="s">
        <v>694</v>
      </c>
      <c r="BE55" s="211" t="b">
        <v>0</v>
      </c>
      <c r="BF55" s="221">
        <f t="shared" si="2"/>
        <v>1</v>
      </c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s="2" customFormat="1" ht="15" customHeight="1" thickBot="1">
      <c r="A56" s="426"/>
      <c r="B56" s="461"/>
      <c r="C56" s="894"/>
      <c r="D56" s="895"/>
      <c r="E56" s="895"/>
      <c r="F56" s="895"/>
      <c r="G56" s="895"/>
      <c r="H56" s="895"/>
      <c r="I56" s="895"/>
      <c r="J56" s="896"/>
      <c r="K56" s="880"/>
      <c r="L56" s="881"/>
      <c r="M56" s="51"/>
      <c r="N56" s="711" t="s">
        <v>352</v>
      </c>
      <c r="O56" s="711"/>
      <c r="P56" s="711"/>
      <c r="Q56" s="711"/>
      <c r="R56" s="711"/>
      <c r="S56" s="711"/>
      <c r="T56" s="711"/>
      <c r="U56" s="711"/>
      <c r="V56" s="711"/>
      <c r="W56" s="46"/>
      <c r="X56" s="832" t="s">
        <v>306</v>
      </c>
      <c r="Y56" s="832"/>
      <c r="Z56" s="832"/>
      <c r="AA56" s="832"/>
      <c r="AB56" s="832"/>
      <c r="AC56" s="832"/>
      <c r="AD56" s="832"/>
      <c r="AE56" s="832"/>
      <c r="AF56" s="832"/>
      <c r="AG56" s="832"/>
      <c r="AH56" s="832"/>
      <c r="AI56" s="832"/>
      <c r="AJ56" s="832"/>
      <c r="AK56" s="832"/>
      <c r="AL56" s="47" t="s">
        <v>65</v>
      </c>
      <c r="AO56" s="951"/>
      <c r="AP56" s="953"/>
      <c r="AT56" s="238" t="s">
        <v>614</v>
      </c>
      <c r="AU56" s="239" t="b">
        <v>0</v>
      </c>
      <c r="AV56" s="246">
        <f t="shared" si="0"/>
        <v>1</v>
      </c>
      <c r="AY56" s="238" t="s">
        <v>614</v>
      </c>
      <c r="AZ56" s="239" t="b">
        <v>0</v>
      </c>
      <c r="BA56" s="253">
        <f t="shared" si="1"/>
        <v>1</v>
      </c>
      <c r="BD56" s="224" t="s">
        <v>614</v>
      </c>
      <c r="BE56" s="225" t="b">
        <v>0</v>
      </c>
      <c r="BF56" s="226">
        <f t="shared" si="2"/>
        <v>1</v>
      </c>
    </row>
    <row r="57" spans="1:70" s="2" customFormat="1" ht="15" customHeight="1" thickBot="1">
      <c r="A57" s="426"/>
      <c r="B57" s="461"/>
      <c r="C57" s="897" t="s">
        <v>172</v>
      </c>
      <c r="D57" s="898"/>
      <c r="E57" s="898"/>
      <c r="F57" s="898"/>
      <c r="G57" s="898"/>
      <c r="H57" s="898"/>
      <c r="I57" s="898"/>
      <c r="J57" s="899"/>
      <c r="K57" s="876" t="s">
        <v>327</v>
      </c>
      <c r="L57" s="877"/>
      <c r="M57" s="50"/>
      <c r="N57" s="724" t="s">
        <v>311</v>
      </c>
      <c r="O57" s="724"/>
      <c r="P57" s="35"/>
      <c r="Q57" s="724" t="s">
        <v>312</v>
      </c>
      <c r="R57" s="724"/>
      <c r="S57" s="35"/>
      <c r="T57" s="741" t="s">
        <v>225</v>
      </c>
      <c r="U57" s="741"/>
      <c r="V57" s="741"/>
      <c r="W57" s="741"/>
      <c r="X57" s="741"/>
      <c r="Y57" s="741"/>
      <c r="Z57" s="741"/>
      <c r="AA57" s="741"/>
      <c r="AB57" s="741"/>
      <c r="AC57" s="741"/>
      <c r="AD57" s="741"/>
      <c r="AE57" s="741"/>
      <c r="AF57" s="741"/>
      <c r="AG57" s="741"/>
      <c r="AH57" s="741"/>
      <c r="AI57" s="741"/>
      <c r="AJ57" s="741"/>
      <c r="AK57" s="741"/>
      <c r="AL57" s="42" t="s">
        <v>65</v>
      </c>
      <c r="AO57" s="331" t="s">
        <v>869</v>
      </c>
      <c r="AP57" s="337">
        <f t="shared" si="3"/>
        <v>1</v>
      </c>
      <c r="AT57" s="235" t="s">
        <v>614</v>
      </c>
      <c r="AU57" s="236" t="b">
        <v>0</v>
      </c>
      <c r="AV57" s="249">
        <f t="shared" si="0"/>
        <v>1</v>
      </c>
      <c r="AY57" s="217" t="s">
        <v>667</v>
      </c>
      <c r="AZ57" s="218" t="b">
        <v>0</v>
      </c>
      <c r="BA57" s="229">
        <f t="shared" si="1"/>
        <v>1</v>
      </c>
      <c r="BB57" s="255">
        <f>IF(COUNTIF(BA57:BA59,1)&gt;0,1,"")</f>
        <v>1</v>
      </c>
      <c r="BD57" s="235" t="s">
        <v>614</v>
      </c>
      <c r="BE57" s="236" t="b">
        <v>0</v>
      </c>
      <c r="BF57" s="237">
        <f t="shared" si="2"/>
        <v>1</v>
      </c>
    </row>
    <row r="58" spans="1:70" s="2" customFormat="1" ht="15" customHeight="1" thickBot="1">
      <c r="A58" s="426"/>
      <c r="B58" s="461"/>
      <c r="C58" s="897" t="s">
        <v>173</v>
      </c>
      <c r="D58" s="898"/>
      <c r="E58" s="898"/>
      <c r="F58" s="898"/>
      <c r="G58" s="898"/>
      <c r="H58" s="898"/>
      <c r="I58" s="898"/>
      <c r="J58" s="899"/>
      <c r="K58" s="876" t="s">
        <v>327</v>
      </c>
      <c r="L58" s="877"/>
      <c r="M58" s="50"/>
      <c r="N58" s="724" t="s">
        <v>308</v>
      </c>
      <c r="O58" s="724"/>
      <c r="P58" s="724"/>
      <c r="Q58" s="35"/>
      <c r="R58" s="724" t="s">
        <v>309</v>
      </c>
      <c r="S58" s="724"/>
      <c r="T58" s="724"/>
      <c r="U58" s="724"/>
      <c r="V58" s="35"/>
      <c r="W58" s="741" t="s">
        <v>310</v>
      </c>
      <c r="X58" s="741"/>
      <c r="Y58" s="741"/>
      <c r="Z58" s="741"/>
      <c r="AA58" s="741"/>
      <c r="AB58" s="741"/>
      <c r="AC58" s="741"/>
      <c r="AD58" s="741"/>
      <c r="AE58" s="741"/>
      <c r="AF58" s="741"/>
      <c r="AG58" s="741"/>
      <c r="AH58" s="741"/>
      <c r="AI58" s="741"/>
      <c r="AJ58" s="741"/>
      <c r="AK58" s="741"/>
      <c r="AL58" s="42" t="s">
        <v>65</v>
      </c>
      <c r="AO58" s="331" t="s">
        <v>870</v>
      </c>
      <c r="AP58" s="337">
        <f t="shared" si="3"/>
        <v>1</v>
      </c>
      <c r="AW58" s="295">
        <f>SUM(AW23:AW57)</f>
        <v>8</v>
      </c>
      <c r="AY58" s="220" t="s">
        <v>668</v>
      </c>
      <c r="AZ58" s="210" t="b">
        <v>0</v>
      </c>
      <c r="BA58" s="223">
        <f t="shared" si="1"/>
        <v>1</v>
      </c>
      <c r="BG58" s="295">
        <f>SUM(BG23:BG57)</f>
        <v>9</v>
      </c>
    </row>
    <row r="59" spans="1:70" s="2" customFormat="1" ht="15" customHeight="1" thickBot="1">
      <c r="A59" s="801"/>
      <c r="B59" s="907"/>
      <c r="C59" s="884" t="s">
        <v>70</v>
      </c>
      <c r="D59" s="885"/>
      <c r="E59" s="885"/>
      <c r="F59" s="885"/>
      <c r="G59" s="885"/>
      <c r="H59" s="885"/>
      <c r="I59" s="885"/>
      <c r="J59" s="886"/>
      <c r="K59" s="887" t="s">
        <v>327</v>
      </c>
      <c r="L59" s="888"/>
      <c r="M59" s="65"/>
      <c r="N59" s="869" t="s">
        <v>307</v>
      </c>
      <c r="O59" s="869"/>
      <c r="P59" s="869"/>
      <c r="Q59" s="869"/>
      <c r="R59" s="869"/>
      <c r="S59" s="869"/>
      <c r="T59" s="869"/>
      <c r="U59" s="869"/>
      <c r="V59" s="869"/>
      <c r="W59" s="869"/>
      <c r="X59" s="869"/>
      <c r="Y59" s="869"/>
      <c r="Z59" s="869"/>
      <c r="AA59" s="869"/>
      <c r="AB59" s="869"/>
      <c r="AC59" s="869"/>
      <c r="AD59" s="869"/>
      <c r="AE59" s="869"/>
      <c r="AF59" s="869"/>
      <c r="AG59" s="869"/>
      <c r="AH59" s="869"/>
      <c r="AI59" s="869"/>
      <c r="AJ59" s="869"/>
      <c r="AK59" s="869"/>
      <c r="AL59" s="48" t="s">
        <v>65</v>
      </c>
      <c r="AO59" s="333" t="s">
        <v>850</v>
      </c>
      <c r="AP59" s="338">
        <f t="shared" si="3"/>
        <v>1</v>
      </c>
      <c r="AY59" s="224" t="s">
        <v>614</v>
      </c>
      <c r="AZ59" s="225" t="b">
        <v>0</v>
      </c>
      <c r="BA59" s="232">
        <f t="shared" si="1"/>
        <v>1</v>
      </c>
    </row>
    <row r="60" spans="1:70" s="2" customFormat="1" ht="15.75" customHeight="1" thickBot="1">
      <c r="AO60" s="329"/>
      <c r="AP60" s="335"/>
      <c r="AY60" s="244" t="s">
        <v>697</v>
      </c>
      <c r="AZ60" s="245" t="b">
        <v>0</v>
      </c>
      <c r="BA60" s="250">
        <f t="shared" si="1"/>
        <v>1</v>
      </c>
      <c r="BB60" s="255">
        <f>IF(COUNTIF(BA60:BA63,1)&gt;0,1,"")</f>
        <v>1</v>
      </c>
    </row>
    <row r="61" spans="1:70" s="2" customFormat="1" ht="15.75" customHeight="1"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O61" s="329"/>
      <c r="AP61" s="335"/>
      <c r="AY61" s="220" t="s">
        <v>698</v>
      </c>
      <c r="AZ61" s="210" t="b">
        <v>0</v>
      </c>
      <c r="BA61" s="223">
        <f t="shared" si="1"/>
        <v>1</v>
      </c>
    </row>
    <row r="62" spans="1:70" s="2" customFormat="1" ht="15.75" customHeight="1"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O62" s="329"/>
      <c r="AP62" s="335"/>
      <c r="AY62" s="220" t="s">
        <v>699</v>
      </c>
      <c r="AZ62" s="210" t="b">
        <v>0</v>
      </c>
      <c r="BA62" s="223">
        <f t="shared" si="1"/>
        <v>1</v>
      </c>
    </row>
    <row r="63" spans="1:70" s="2" customFormat="1" ht="15.75" customHeight="1" thickBot="1"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O63" s="329"/>
      <c r="AP63" s="335"/>
      <c r="AY63" s="238" t="s">
        <v>696</v>
      </c>
      <c r="AZ63" s="239" t="b">
        <v>0</v>
      </c>
      <c r="BA63" s="253">
        <f t="shared" si="1"/>
        <v>1</v>
      </c>
    </row>
    <row r="64" spans="1:70" s="2" customFormat="1" ht="15.75" customHeight="1" thickBot="1">
      <c r="AO64" s="329"/>
      <c r="AP64" s="335"/>
      <c r="AY64" s="241" t="s">
        <v>696</v>
      </c>
      <c r="AZ64" s="236" t="b">
        <v>0</v>
      </c>
      <c r="BA64" s="254">
        <f t="shared" si="1"/>
        <v>1</v>
      </c>
    </row>
    <row r="65" spans="1:54" s="2" customFormat="1" ht="15.75" customHeight="1" thickBot="1">
      <c r="AO65" s="329"/>
      <c r="AP65" s="335"/>
      <c r="BB65" s="295">
        <f>SUM(BB23:BB64)</f>
        <v>10</v>
      </c>
    </row>
    <row r="66" spans="1:54" s="2" customFormat="1" ht="15.75" customHeight="1">
      <c r="AO66" s="329"/>
      <c r="AP66" s="335"/>
    </row>
    <row r="67" spans="1:54" s="2" customFormat="1" ht="15.75" customHeight="1">
      <c r="AO67" s="329"/>
      <c r="AP67" s="335"/>
    </row>
    <row r="68" spans="1:54" s="2" customFormat="1" ht="15.75" customHeight="1">
      <c r="AO68" s="329"/>
      <c r="AP68" s="335"/>
    </row>
    <row r="69" spans="1:54" s="2" customFormat="1" ht="15.75" customHeight="1">
      <c r="AO69" s="329"/>
      <c r="AP69" s="335"/>
    </row>
    <row r="70" spans="1:54" s="2" customFormat="1" ht="15.75" customHeight="1">
      <c r="A70" s="12"/>
      <c r="AO70" s="329"/>
      <c r="AP70" s="335"/>
    </row>
    <row r="71" spans="1:54" s="2" customFormat="1" ht="15.75" customHeight="1">
      <c r="A71" s="12"/>
      <c r="AO71" s="329"/>
      <c r="AP71" s="335"/>
    </row>
    <row r="72" spans="1:54" s="2" customFormat="1" ht="15.75" customHeight="1">
      <c r="A72" s="12"/>
      <c r="AO72" s="329"/>
      <c r="AP72" s="335"/>
    </row>
    <row r="73" spans="1:54" s="2" customFormat="1" ht="15.75" customHeight="1">
      <c r="AO73" s="329"/>
      <c r="AP73" s="335"/>
    </row>
    <row r="74" spans="1:54" s="2" customFormat="1" ht="15.75" customHeight="1">
      <c r="AO74" s="329"/>
      <c r="AP74" s="335"/>
    </row>
    <row r="75" spans="1:54" s="2" customFormat="1" ht="15.75" customHeight="1">
      <c r="AO75" s="329"/>
      <c r="AP75" s="335"/>
    </row>
    <row r="76" spans="1:54" s="2" customFormat="1" ht="15.75" customHeight="1">
      <c r="AO76" s="329"/>
      <c r="AP76" s="335"/>
    </row>
    <row r="77" spans="1:54" s="2" customFormat="1" ht="15.75" customHeight="1">
      <c r="AO77" s="329"/>
      <c r="AP77" s="335"/>
    </row>
    <row r="78" spans="1:54" s="2" customFormat="1" ht="15.75" customHeight="1">
      <c r="AO78" s="329"/>
      <c r="AP78" s="335"/>
    </row>
    <row r="79" spans="1:54" s="2" customFormat="1" ht="15.75" customHeight="1">
      <c r="AO79" s="329"/>
      <c r="AP79" s="335"/>
    </row>
    <row r="80" spans="1:54" s="2" customFormat="1" ht="15.75" customHeight="1">
      <c r="AO80" s="329"/>
      <c r="AP80" s="335"/>
    </row>
    <row r="81" spans="1:42" s="2" customFormat="1" ht="15.75" customHeight="1">
      <c r="AO81" s="329"/>
      <c r="AP81" s="335"/>
    </row>
    <row r="82" spans="1:42" s="2" customFormat="1" ht="15.75" customHeight="1">
      <c r="AO82" s="329"/>
      <c r="AP82" s="335"/>
    </row>
    <row r="83" spans="1:42" s="2" customFormat="1" ht="15.75" customHeight="1">
      <c r="AO83" s="329"/>
      <c r="AP83" s="335"/>
    </row>
    <row r="84" spans="1:42" s="2" customFormat="1" ht="15.75" customHeight="1">
      <c r="A84" s="12"/>
      <c r="AO84" s="329"/>
      <c r="AP84" s="335"/>
    </row>
    <row r="85" spans="1:42" s="2" customFormat="1" ht="15.75" customHeight="1">
      <c r="A85" s="12"/>
      <c r="AO85" s="329"/>
      <c r="AP85" s="335"/>
    </row>
    <row r="86" spans="1:42" s="2" customFormat="1" ht="15.75" customHeight="1">
      <c r="A86" s="12"/>
      <c r="AO86" s="329"/>
      <c r="AP86" s="335"/>
    </row>
    <row r="87" spans="1:42" s="2" customFormat="1" ht="15.75" customHeight="1">
      <c r="A87" s="12"/>
      <c r="AO87" s="329"/>
      <c r="AP87" s="335"/>
    </row>
    <row r="88" spans="1:42" s="2" customFormat="1" ht="15.75" customHeight="1">
      <c r="A88" s="12"/>
      <c r="AO88" s="329"/>
      <c r="AP88" s="335"/>
    </row>
    <row r="89" spans="1:42" s="2" customFormat="1" ht="15.75" customHeight="1">
      <c r="A89" s="12"/>
      <c r="AO89" s="329"/>
      <c r="AP89" s="335"/>
    </row>
    <row r="90" spans="1:42" s="2" customFormat="1" ht="15.75" customHeight="1">
      <c r="A90" s="12"/>
      <c r="AO90" s="329"/>
      <c r="AP90" s="335"/>
    </row>
    <row r="91" spans="1:42" s="2" customFormat="1" ht="15.75" customHeight="1">
      <c r="A91" s="12"/>
      <c r="AO91" s="329"/>
      <c r="AP91" s="335"/>
    </row>
    <row r="92" spans="1:42" s="2" customFormat="1" ht="15.75" customHeight="1">
      <c r="A92" s="12"/>
      <c r="AO92" s="329"/>
      <c r="AP92" s="335"/>
    </row>
    <row r="93" spans="1:42" s="2" customFormat="1" ht="15.75" customHeight="1">
      <c r="A93" s="12"/>
      <c r="AO93" s="329"/>
      <c r="AP93" s="335"/>
    </row>
    <row r="94" spans="1:42" s="2" customFormat="1" ht="15.75" customHeight="1">
      <c r="A94" s="12"/>
      <c r="AO94" s="329"/>
      <c r="AP94" s="335"/>
    </row>
    <row r="95" spans="1:42" s="2" customFormat="1" ht="15.75" customHeight="1">
      <c r="A95" s="12"/>
      <c r="AO95" s="329"/>
      <c r="AP95" s="335"/>
    </row>
    <row r="96" spans="1:42" s="2" customFormat="1" ht="15.75" customHeight="1">
      <c r="A96" s="12"/>
      <c r="AO96" s="329"/>
      <c r="AP96" s="335"/>
    </row>
    <row r="97" spans="1:42" s="2" customFormat="1" ht="15.75" customHeight="1">
      <c r="A97" s="12"/>
      <c r="AO97" s="329"/>
      <c r="AP97" s="335"/>
    </row>
    <row r="98" spans="1:42" s="2" customFormat="1" ht="15.75" customHeight="1">
      <c r="A98" s="12"/>
      <c r="AO98" s="329"/>
      <c r="AP98" s="335"/>
    </row>
    <row r="99" spans="1:42" s="2" customFormat="1" ht="15.75" customHeight="1">
      <c r="A99" s="12"/>
      <c r="AO99" s="329"/>
      <c r="AP99" s="335"/>
    </row>
    <row r="100" spans="1:42" s="2" customFormat="1" ht="15.75" customHeight="1">
      <c r="A100" s="12"/>
      <c r="AO100" s="329"/>
      <c r="AP100" s="335"/>
    </row>
    <row r="101" spans="1:42" s="2" customFormat="1" ht="15.75" customHeight="1">
      <c r="A101" s="12"/>
      <c r="AO101" s="329"/>
      <c r="AP101" s="335"/>
    </row>
    <row r="102" spans="1:42" s="2" customFormat="1" ht="15.75" customHeight="1">
      <c r="A102" s="12"/>
      <c r="AO102" s="329"/>
      <c r="AP102" s="335"/>
    </row>
    <row r="103" spans="1:42" s="2" customFormat="1" ht="15.75" customHeight="1">
      <c r="A103" s="12"/>
      <c r="AO103" s="329"/>
      <c r="AP103" s="335"/>
    </row>
    <row r="104" spans="1:42" s="2" customFormat="1" ht="15.75" customHeight="1">
      <c r="A104" s="12"/>
      <c r="AO104" s="329"/>
      <c r="AP104" s="335"/>
    </row>
    <row r="105" spans="1:42" s="2" customFormat="1" ht="15.75" customHeight="1">
      <c r="A105" s="12"/>
      <c r="AO105" s="329"/>
      <c r="AP105" s="335"/>
    </row>
    <row r="106" spans="1:42" s="2" customFormat="1" ht="15.75" customHeight="1">
      <c r="A106" s="12"/>
      <c r="AO106" s="329"/>
      <c r="AP106" s="335"/>
    </row>
    <row r="107" spans="1:42" s="2" customFormat="1" ht="15.75" customHeight="1">
      <c r="A107" s="12"/>
      <c r="AO107" s="329"/>
      <c r="AP107" s="335"/>
    </row>
    <row r="108" spans="1:42" s="2" customFormat="1" ht="15.75" customHeight="1">
      <c r="A108" s="12"/>
      <c r="AO108" s="329"/>
      <c r="AP108" s="335"/>
    </row>
    <row r="109" spans="1:42" s="2" customFormat="1" ht="15.75" customHeight="1">
      <c r="A109" s="12"/>
      <c r="AO109" s="329"/>
      <c r="AP109" s="335"/>
    </row>
    <row r="110" spans="1:42" s="2" customFormat="1" ht="15.75" customHeight="1">
      <c r="A110" s="12"/>
      <c r="AO110" s="329"/>
      <c r="AP110" s="335"/>
    </row>
    <row r="111" spans="1:42" s="2" customFormat="1" ht="15.75" customHeight="1">
      <c r="A111" s="12"/>
      <c r="AO111" s="329"/>
      <c r="AP111" s="335"/>
    </row>
    <row r="112" spans="1:42" s="2" customFormat="1" ht="15.75" customHeight="1">
      <c r="A112" s="12"/>
      <c r="AO112" s="329"/>
      <c r="AP112" s="335"/>
    </row>
    <row r="113" spans="1:42" s="2" customFormat="1" ht="15.75" customHeight="1">
      <c r="A113" s="12"/>
      <c r="AO113" s="329"/>
      <c r="AP113" s="335"/>
    </row>
    <row r="114" spans="1:42" s="2" customFormat="1" ht="15.75" customHeight="1">
      <c r="A114" s="12"/>
      <c r="AO114" s="329"/>
      <c r="AP114" s="335"/>
    </row>
    <row r="115" spans="1:42" s="2" customFormat="1" ht="15.75" customHeight="1">
      <c r="A115" s="12"/>
      <c r="AO115" s="329"/>
      <c r="AP115" s="335"/>
    </row>
    <row r="116" spans="1:42" s="2" customFormat="1" ht="15.75" customHeight="1">
      <c r="A116" s="12"/>
      <c r="AO116" s="329"/>
      <c r="AP116" s="335"/>
    </row>
    <row r="117" spans="1:42" s="2" customFormat="1" ht="15.75" customHeight="1">
      <c r="A117" s="12"/>
      <c r="AO117" s="329"/>
      <c r="AP117" s="335"/>
    </row>
    <row r="118" spans="1:42" s="2" customFormat="1" ht="15.75" customHeight="1">
      <c r="A118" s="12"/>
      <c r="AO118" s="329"/>
      <c r="AP118" s="335"/>
    </row>
    <row r="119" spans="1:42" s="2" customFormat="1" ht="15.75" customHeight="1">
      <c r="A119" s="12"/>
      <c r="AO119" s="329"/>
      <c r="AP119" s="335"/>
    </row>
    <row r="120" spans="1:42" s="2" customFormat="1" ht="15.75" customHeight="1">
      <c r="A120" s="12"/>
      <c r="AO120" s="329"/>
      <c r="AP120" s="335"/>
    </row>
    <row r="121" spans="1:42" s="2" customFormat="1" ht="15.75" customHeight="1">
      <c r="A121" s="12"/>
      <c r="AO121" s="329"/>
      <c r="AP121" s="335"/>
    </row>
    <row r="122" spans="1:42" s="2" customFormat="1" ht="15.75" customHeight="1">
      <c r="A122" s="12"/>
      <c r="AO122" s="329"/>
      <c r="AP122" s="335"/>
    </row>
    <row r="123" spans="1:42" s="2" customFormat="1" ht="15.75" customHeight="1">
      <c r="A123" s="12"/>
      <c r="AO123" s="329"/>
      <c r="AP123" s="335"/>
    </row>
    <row r="124" spans="1:42" s="2" customFormat="1" ht="15.75" customHeight="1">
      <c r="A124" s="12"/>
      <c r="AO124" s="329"/>
      <c r="AP124" s="335"/>
    </row>
    <row r="125" spans="1:42" s="2" customFormat="1" ht="15.75" customHeight="1">
      <c r="A125" s="12"/>
      <c r="AO125" s="329"/>
      <c r="AP125" s="335"/>
    </row>
    <row r="126" spans="1:42" s="2" customFormat="1" ht="15.75" customHeight="1">
      <c r="A126" s="12"/>
      <c r="AO126" s="329"/>
      <c r="AP126" s="335"/>
    </row>
    <row r="127" spans="1:42" s="2" customFormat="1" ht="15.75" customHeight="1">
      <c r="A127" s="12"/>
      <c r="AO127" s="329"/>
      <c r="AP127" s="335"/>
    </row>
    <row r="128" spans="1:42" s="2" customFormat="1" ht="15.75" customHeight="1">
      <c r="A128" s="12"/>
      <c r="AO128" s="329"/>
      <c r="AP128" s="335"/>
    </row>
    <row r="129" spans="1:48" s="2" customFormat="1" ht="15.75" customHeight="1">
      <c r="A129" s="12"/>
      <c r="AO129" s="329"/>
      <c r="AP129" s="335"/>
    </row>
    <row r="130" spans="1:48" s="2" customFormat="1" ht="15.75" customHeight="1">
      <c r="A130" s="12"/>
      <c r="AO130" s="329"/>
      <c r="AP130" s="335"/>
    </row>
    <row r="131" spans="1:48" s="2" customFormat="1" ht="15.75" customHeight="1">
      <c r="A131" s="12"/>
      <c r="AO131" s="329"/>
      <c r="AP131" s="335"/>
    </row>
    <row r="132" spans="1:48" s="2" customFormat="1" ht="15.75" customHeight="1">
      <c r="A132" s="12"/>
      <c r="AO132" s="329"/>
      <c r="AP132" s="335"/>
    </row>
    <row r="133" spans="1:48" s="2" customFormat="1" ht="15.75" customHeight="1">
      <c r="A133" s="12"/>
      <c r="AO133" s="329"/>
      <c r="AP133" s="335"/>
      <c r="AT133" s="1"/>
      <c r="AU133" s="1"/>
      <c r="AV133" s="1"/>
    </row>
    <row r="134" spans="1:48" s="2" customFormat="1">
      <c r="A134" s="12"/>
      <c r="AO134" s="329"/>
      <c r="AP134" s="335"/>
      <c r="AT134" s="1"/>
      <c r="AU134" s="1"/>
      <c r="AV134" s="1"/>
    </row>
  </sheetData>
  <mergeCells count="349">
    <mergeCell ref="O13:S13"/>
    <mergeCell ref="T13:V13"/>
    <mergeCell ref="O14:S14"/>
    <mergeCell ref="T14:V14"/>
    <mergeCell ref="N35:O35"/>
    <mergeCell ref="X35:AK35"/>
    <mergeCell ref="Q28:U28"/>
    <mergeCell ref="W28:Z28"/>
    <mergeCell ref="W21:X21"/>
    <mergeCell ref="K21:N21"/>
    <mergeCell ref="W19:X19"/>
    <mergeCell ref="R31:V31"/>
    <mergeCell ref="U30:W30"/>
    <mergeCell ref="Y4:AL4"/>
    <mergeCell ref="Y5:AL5"/>
    <mergeCell ref="Y6:AL6"/>
    <mergeCell ref="Y8:AL8"/>
    <mergeCell ref="AB41:AK41"/>
    <mergeCell ref="AA42:AK42"/>
    <mergeCell ref="X39:AA39"/>
    <mergeCell ref="AC39:AE39"/>
    <mergeCell ref="AF39:AK39"/>
    <mergeCell ref="X31:AB31"/>
    <mergeCell ref="Y30:AK30"/>
    <mergeCell ref="AD31:AL31"/>
    <mergeCell ref="N42:R42"/>
    <mergeCell ref="Q35:S35"/>
    <mergeCell ref="T33:W33"/>
    <mergeCell ref="AH40:AK40"/>
    <mergeCell ref="Z40:AC40"/>
    <mergeCell ref="AE40:AG40"/>
    <mergeCell ref="Q41:R41"/>
    <mergeCell ref="N44:O44"/>
    <mergeCell ref="AG1:AL1"/>
    <mergeCell ref="Y13:AL13"/>
    <mergeCell ref="Y14:AL14"/>
    <mergeCell ref="Y12:AL12"/>
    <mergeCell ref="W4:X4"/>
    <mergeCell ref="Y11:AL11"/>
    <mergeCell ref="W5:X5"/>
    <mergeCell ref="W6:X6"/>
    <mergeCell ref="Z43:AA43"/>
    <mergeCell ref="Y41:AA41"/>
    <mergeCell ref="Y2:AL2"/>
    <mergeCell ref="Y9:AL9"/>
    <mergeCell ref="Y17:AL17"/>
    <mergeCell ref="W13:X13"/>
    <mergeCell ref="N38:O38"/>
    <mergeCell ref="Q38:S38"/>
    <mergeCell ref="R36:S36"/>
    <mergeCell ref="U36:X36"/>
    <mergeCell ref="Z36:AB36"/>
    <mergeCell ref="AC36:AK36"/>
    <mergeCell ref="AB33:AK33"/>
    <mergeCell ref="Y15:AL15"/>
    <mergeCell ref="Y20:AL20"/>
    <mergeCell ref="AG24:AL24"/>
    <mergeCell ref="AE28:AK28"/>
    <mergeCell ref="Y33:AA33"/>
    <mergeCell ref="AA28:AC28"/>
    <mergeCell ref="AO55:AO56"/>
    <mergeCell ref="AP55:AP56"/>
    <mergeCell ref="AB27:AD27"/>
    <mergeCell ref="AI29:AL29"/>
    <mergeCell ref="AD29:AG29"/>
    <mergeCell ref="W44:AK44"/>
    <mergeCell ref="AO53:AO54"/>
    <mergeCell ref="AP53:AP54"/>
    <mergeCell ref="AO24:AO25"/>
    <mergeCell ref="AP24:AP25"/>
    <mergeCell ref="AP29:AP30"/>
    <mergeCell ref="AO29:AO30"/>
    <mergeCell ref="AO31:AO32"/>
    <mergeCell ref="AO47:AO48"/>
    <mergeCell ref="AP47:AP48"/>
    <mergeCell ref="AP31:AP32"/>
    <mergeCell ref="AC24:AE24"/>
    <mergeCell ref="T41:W41"/>
    <mergeCell ref="B35:B46"/>
    <mergeCell ref="B23:B34"/>
    <mergeCell ref="V52:Y52"/>
    <mergeCell ref="N41:O41"/>
    <mergeCell ref="Y10:AL10"/>
    <mergeCell ref="M22:AL22"/>
    <mergeCell ref="Q34:AK34"/>
    <mergeCell ref="N23:P23"/>
    <mergeCell ref="N40:Q40"/>
    <mergeCell ref="S40:T40"/>
    <mergeCell ref="V40:X40"/>
    <mergeCell ref="T39:V39"/>
    <mergeCell ref="B22:J22"/>
    <mergeCell ref="C17:J17"/>
    <mergeCell ref="N24:P24"/>
    <mergeCell ref="U23:AK23"/>
    <mergeCell ref="U26:W26"/>
    <mergeCell ref="X26:AK26"/>
    <mergeCell ref="Y21:AL21"/>
    <mergeCell ref="Y16:AL16"/>
    <mergeCell ref="R24:W24"/>
    <mergeCell ref="Y24:AA24"/>
    <mergeCell ref="W11:X11"/>
    <mergeCell ref="W12:X12"/>
    <mergeCell ref="Q44:R44"/>
    <mergeCell ref="T44:V44"/>
    <mergeCell ref="Y18:AL18"/>
    <mergeCell ref="Y19:AL19"/>
    <mergeCell ref="O15:S15"/>
    <mergeCell ref="T15:V15"/>
    <mergeCell ref="O16:S16"/>
    <mergeCell ref="T16:V16"/>
    <mergeCell ref="O17:S17"/>
    <mergeCell ref="T17:V17"/>
    <mergeCell ref="W20:X20"/>
    <mergeCell ref="N36:P36"/>
    <mergeCell ref="U35:W35"/>
    <mergeCell ref="N32:R32"/>
    <mergeCell ref="N31:P31"/>
    <mergeCell ref="V27:X27"/>
    <mergeCell ref="N39:R39"/>
    <mergeCell ref="S27:U27"/>
    <mergeCell ref="Z27:AA27"/>
    <mergeCell ref="AF27:AK27"/>
    <mergeCell ref="AC43:AE43"/>
    <mergeCell ref="AF43:AK43"/>
    <mergeCell ref="T21:V21"/>
    <mergeCell ref="W15:X15"/>
    <mergeCell ref="C12:J12"/>
    <mergeCell ref="C5:J5"/>
    <mergeCell ref="C4:J4"/>
    <mergeCell ref="C10:J10"/>
    <mergeCell ref="K11:N11"/>
    <mergeCell ref="C15:J15"/>
    <mergeCell ref="K14:N14"/>
    <mergeCell ref="C6:J6"/>
    <mergeCell ref="C8:J8"/>
    <mergeCell ref="K7:N7"/>
    <mergeCell ref="K6:N6"/>
    <mergeCell ref="K8:N8"/>
    <mergeCell ref="K5:N5"/>
    <mergeCell ref="C9:J9"/>
    <mergeCell ref="C19:J19"/>
    <mergeCell ref="C16:J16"/>
    <mergeCell ref="K16:N16"/>
    <mergeCell ref="K19:N19"/>
    <mergeCell ref="K20:N20"/>
    <mergeCell ref="K18:N18"/>
    <mergeCell ref="C14:J14"/>
    <mergeCell ref="W17:X17"/>
    <mergeCell ref="C18:J18"/>
    <mergeCell ref="C20:J20"/>
    <mergeCell ref="O18:S18"/>
    <mergeCell ref="T18:V18"/>
    <mergeCell ref="O19:S19"/>
    <mergeCell ref="T19:V19"/>
    <mergeCell ref="O20:S20"/>
    <mergeCell ref="T20:V20"/>
    <mergeCell ref="W18:X18"/>
    <mergeCell ref="C23:J23"/>
    <mergeCell ref="C24:J25"/>
    <mergeCell ref="C31:J32"/>
    <mergeCell ref="C33:J33"/>
    <mergeCell ref="C34:J34"/>
    <mergeCell ref="C35:J35"/>
    <mergeCell ref="C28:J28"/>
    <mergeCell ref="K28:L28"/>
    <mergeCell ref="C29:J30"/>
    <mergeCell ref="K29:L30"/>
    <mergeCell ref="K31:L32"/>
    <mergeCell ref="K33:L33"/>
    <mergeCell ref="K34:L34"/>
    <mergeCell ref="K35:L35"/>
    <mergeCell ref="B2:B11"/>
    <mergeCell ref="C3:J3"/>
    <mergeCell ref="K2:N2"/>
    <mergeCell ref="K3:N3"/>
    <mergeCell ref="N27:Q27"/>
    <mergeCell ref="B12:B21"/>
    <mergeCell ref="K15:N15"/>
    <mergeCell ref="C7:J7"/>
    <mergeCell ref="C13:J13"/>
    <mergeCell ref="K12:N12"/>
    <mergeCell ref="K10:N10"/>
    <mergeCell ref="K13:N13"/>
    <mergeCell ref="C21:J21"/>
    <mergeCell ref="O21:S21"/>
    <mergeCell ref="R23:S23"/>
    <mergeCell ref="N25:P25"/>
    <mergeCell ref="N26:S26"/>
    <mergeCell ref="C26:J26"/>
    <mergeCell ref="C27:J27"/>
    <mergeCell ref="K23:L23"/>
    <mergeCell ref="K24:L25"/>
    <mergeCell ref="K26:L26"/>
    <mergeCell ref="K27:L27"/>
    <mergeCell ref="K22:L22"/>
    <mergeCell ref="B47:B59"/>
    <mergeCell ref="W10:X10"/>
    <mergeCell ref="K17:N17"/>
    <mergeCell ref="C11:J11"/>
    <mergeCell ref="K9:N9"/>
    <mergeCell ref="W9:X9"/>
    <mergeCell ref="W16:X16"/>
    <mergeCell ref="W14:X14"/>
    <mergeCell ref="O9:S9"/>
    <mergeCell ref="O10:S10"/>
    <mergeCell ref="O11:S11"/>
    <mergeCell ref="T9:V9"/>
    <mergeCell ref="T10:V10"/>
    <mergeCell ref="T11:V11"/>
    <mergeCell ref="O12:V12"/>
    <mergeCell ref="N29:O29"/>
    <mergeCell ref="Q29:V29"/>
    <mergeCell ref="X29:AB29"/>
    <mergeCell ref="N28:O28"/>
    <mergeCell ref="N30:S30"/>
    <mergeCell ref="S32:U32"/>
    <mergeCell ref="W32:AK32"/>
    <mergeCell ref="N33:R33"/>
    <mergeCell ref="N34:P34"/>
    <mergeCell ref="K38:L38"/>
    <mergeCell ref="C41:J41"/>
    <mergeCell ref="C42:J42"/>
    <mergeCell ref="C43:J43"/>
    <mergeCell ref="C44:J44"/>
    <mergeCell ref="C45:J45"/>
    <mergeCell ref="C46:J46"/>
    <mergeCell ref="C36:J36"/>
    <mergeCell ref="C37:J37"/>
    <mergeCell ref="C39:J39"/>
    <mergeCell ref="C40:J40"/>
    <mergeCell ref="C38:J38"/>
    <mergeCell ref="K37:L37"/>
    <mergeCell ref="K39:L39"/>
    <mergeCell ref="K40:L40"/>
    <mergeCell ref="K41:L41"/>
    <mergeCell ref="K36:L36"/>
    <mergeCell ref="C47:J48"/>
    <mergeCell ref="C49:J49"/>
    <mergeCell ref="C50:J50"/>
    <mergeCell ref="C51:J51"/>
    <mergeCell ref="C52:J52"/>
    <mergeCell ref="C53:J54"/>
    <mergeCell ref="C55:J56"/>
    <mergeCell ref="C57:J57"/>
    <mergeCell ref="C58:J58"/>
    <mergeCell ref="C59:J59"/>
    <mergeCell ref="K59:L59"/>
    <mergeCell ref="K58:L58"/>
    <mergeCell ref="K57:L57"/>
    <mergeCell ref="K55:L56"/>
    <mergeCell ref="K53:L54"/>
    <mergeCell ref="K52:L52"/>
    <mergeCell ref="K50:L50"/>
    <mergeCell ref="K51:L51"/>
    <mergeCell ref="K49:L49"/>
    <mergeCell ref="K47:L48"/>
    <mergeCell ref="AI37:AK37"/>
    <mergeCell ref="N37:O37"/>
    <mergeCell ref="Q37:R37"/>
    <mergeCell ref="T37:W37"/>
    <mergeCell ref="Y37:Z37"/>
    <mergeCell ref="AB37:AD37"/>
    <mergeCell ref="AF37:AH37"/>
    <mergeCell ref="T42:V42"/>
    <mergeCell ref="X42:Z42"/>
    <mergeCell ref="N43:P43"/>
    <mergeCell ref="R43:T43"/>
    <mergeCell ref="V43:X43"/>
    <mergeCell ref="N45:P45"/>
    <mergeCell ref="R45:T45"/>
    <mergeCell ref="V45:Y45"/>
    <mergeCell ref="AD45:AK45"/>
    <mergeCell ref="AA45:AC45"/>
    <mergeCell ref="K42:L42"/>
    <mergeCell ref="K43:L43"/>
    <mergeCell ref="K44:L44"/>
    <mergeCell ref="K45:L45"/>
    <mergeCell ref="K46:L46"/>
    <mergeCell ref="Q51:S51"/>
    <mergeCell ref="U51:W51"/>
    <mergeCell ref="Y51:AA51"/>
    <mergeCell ref="N51:O51"/>
    <mergeCell ref="T53:AL53"/>
    <mergeCell ref="N46:P46"/>
    <mergeCell ref="N47:Q47"/>
    <mergeCell ref="Q46:AK46"/>
    <mergeCell ref="AG47:AL47"/>
    <mergeCell ref="Y47:AE47"/>
    <mergeCell ref="N52:P52"/>
    <mergeCell ref="R52:T52"/>
    <mergeCell ref="AA52:AD52"/>
    <mergeCell ref="AF52:AH52"/>
    <mergeCell ref="AI52:AK52"/>
    <mergeCell ref="W50:AK50"/>
    <mergeCell ref="AB51:AK51"/>
    <mergeCell ref="S47:W47"/>
    <mergeCell ref="AA49:AK49"/>
    <mergeCell ref="N50:R50"/>
    <mergeCell ref="T50:V50"/>
    <mergeCell ref="X49:Z49"/>
    <mergeCell ref="R48:AK48"/>
    <mergeCell ref="N59:P59"/>
    <mergeCell ref="Q59:AK59"/>
    <mergeCell ref="Q25:AK25"/>
    <mergeCell ref="AC55:AL55"/>
    <mergeCell ref="R55:AA55"/>
    <mergeCell ref="N56:V56"/>
    <mergeCell ref="X56:Z56"/>
    <mergeCell ref="AA56:AK56"/>
    <mergeCell ref="N53:O53"/>
    <mergeCell ref="Q53:R53"/>
    <mergeCell ref="N58:P58"/>
    <mergeCell ref="R58:U58"/>
    <mergeCell ref="Z58:AK58"/>
    <mergeCell ref="W58:Y58"/>
    <mergeCell ref="N57:O57"/>
    <mergeCell ref="Q57:R57"/>
    <mergeCell ref="T57:V57"/>
    <mergeCell ref="W57:AK57"/>
    <mergeCell ref="N54:P54"/>
    <mergeCell ref="Q54:AK54"/>
    <mergeCell ref="N55:P55"/>
    <mergeCell ref="N48:P48"/>
    <mergeCell ref="N49:S49"/>
    <mergeCell ref="U49:V49"/>
    <mergeCell ref="A1:S1"/>
    <mergeCell ref="T1:Z1"/>
    <mergeCell ref="O3:S3"/>
    <mergeCell ref="O4:S4"/>
    <mergeCell ref="O5:S5"/>
    <mergeCell ref="O6:S6"/>
    <mergeCell ref="O7:S7"/>
    <mergeCell ref="O8:S8"/>
    <mergeCell ref="T3:V3"/>
    <mergeCell ref="T4:V4"/>
    <mergeCell ref="T5:V5"/>
    <mergeCell ref="T6:V6"/>
    <mergeCell ref="T7:V7"/>
    <mergeCell ref="T8:V8"/>
    <mergeCell ref="W7:X7"/>
    <mergeCell ref="K4:N4"/>
    <mergeCell ref="C2:J2"/>
    <mergeCell ref="O2:V2"/>
    <mergeCell ref="W8:X8"/>
    <mergeCell ref="Y7:AL7"/>
    <mergeCell ref="W2:X2"/>
    <mergeCell ref="W3:X3"/>
    <mergeCell ref="Y3:AL3"/>
    <mergeCell ref="A2:A59"/>
  </mergeCells>
  <phoneticPr fontId="8"/>
  <dataValidations count="3">
    <dataValidation type="list" allowBlank="1" showInputMessage="1" showErrorMessage="1" sqref="W13:X21 W3:X11" xr:uid="{00000000-0002-0000-0200-000001000000}">
      <formula1>"★,　"</formula1>
    </dataValidation>
    <dataValidation type="list" allowBlank="1" showInputMessage="1" showErrorMessage="1" sqref="K23:L23" xr:uid="{E0161EB6-6742-4307-9196-319773A939DC}">
      <formula1>"　,安定,不安定,不明,"</formula1>
    </dataValidation>
    <dataValidation type="list" allowBlank="1" showInputMessage="1" showErrorMessage="1" sqref="K24:L59" xr:uid="{FF0986B5-8E87-42BC-9138-CC04940A9B5D}">
      <formula1>"　,安定,不安定,不明"</formula1>
    </dataValidation>
  </dataValidations>
  <pageMargins left="0.59055118110236227" right="0.19685039370078741" top="0.39370078740157483" bottom="0.19685039370078741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195" r:id="rId4" name="Check Box 643">
              <controlPr defaultSize="0" autoFill="0" autoLine="0" autoPict="0">
                <anchor moveWithCells="1">
                  <from>
                    <xdr:col>11</xdr:col>
                    <xdr:colOff>190500</xdr:colOff>
                    <xdr:row>22</xdr:row>
                    <xdr:rowOff>19050</xdr:rowOff>
                  </from>
                  <to>
                    <xdr:col>12</xdr:col>
                    <xdr:colOff>190500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6" r:id="rId5" name="Check Box 644">
              <controlPr defaultSize="0" autoFill="0" autoLine="0" autoPict="0">
                <anchor moveWithCells="1">
                  <from>
                    <xdr:col>15</xdr:col>
                    <xdr:colOff>190500</xdr:colOff>
                    <xdr:row>22</xdr:row>
                    <xdr:rowOff>0</xdr:rowOff>
                  </from>
                  <to>
                    <xdr:col>16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8" r:id="rId6" name="Check Box 646">
              <controlPr defaultSize="0" autoFill="0" autoLine="0" autoPict="0">
                <anchor moveWithCells="1">
                  <from>
                    <xdr:col>11</xdr:col>
                    <xdr:colOff>190500</xdr:colOff>
                    <xdr:row>24</xdr:row>
                    <xdr:rowOff>0</xdr:rowOff>
                  </from>
                  <to>
                    <xdr:col>13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9" r:id="rId7" name="Check Box 647">
              <controlPr defaultSize="0" autoFill="0" autoLine="0" autoPict="0">
                <anchor moveWithCells="1">
                  <from>
                    <xdr:col>11</xdr:col>
                    <xdr:colOff>190500</xdr:colOff>
                    <xdr:row>23</xdr:row>
                    <xdr:rowOff>9525</xdr:rowOff>
                  </from>
                  <to>
                    <xdr:col>12</xdr:col>
                    <xdr:colOff>190500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0" r:id="rId8" name="Check Box 648">
              <controlPr defaultSize="0" autoFill="0" autoLine="0" autoPict="0">
                <anchor moveWithCells="1">
                  <from>
                    <xdr:col>15</xdr:col>
                    <xdr:colOff>190500</xdr:colOff>
                    <xdr:row>22</xdr:row>
                    <xdr:rowOff>190500</xdr:rowOff>
                  </from>
                  <to>
                    <xdr:col>16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1" r:id="rId9" name="Check Box 649">
              <controlPr defaultSize="0" autoFill="0" autoLine="0" autoPict="0">
                <anchor moveWithCells="1">
                  <from>
                    <xdr:col>22</xdr:col>
                    <xdr:colOff>200025</xdr:colOff>
                    <xdr:row>23</xdr:row>
                    <xdr:rowOff>0</xdr:rowOff>
                  </from>
                  <to>
                    <xdr:col>24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2" r:id="rId10" name="Check Box 650">
              <controlPr defaultSize="0" autoFill="0" autoLine="0" autoPict="0">
                <anchor moveWithCells="1">
                  <from>
                    <xdr:col>26</xdr:col>
                    <xdr:colOff>180975</xdr:colOff>
                    <xdr:row>23</xdr:row>
                    <xdr:rowOff>9525</xdr:rowOff>
                  </from>
                  <to>
                    <xdr:col>27</xdr:col>
                    <xdr:colOff>180975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3" r:id="rId11" name="Check Box 651">
              <controlPr defaultSize="0" autoFill="0" autoLine="0" autoPict="0">
                <anchor moveWithCells="1">
                  <from>
                    <xdr:col>30</xdr:col>
                    <xdr:colOff>190500</xdr:colOff>
                    <xdr:row>23</xdr:row>
                    <xdr:rowOff>0</xdr:rowOff>
                  </from>
                  <to>
                    <xdr:col>31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5" r:id="rId12" name="Check Box 653">
              <controlPr defaultSize="0" autoFill="0" autoLine="0" autoPict="0">
                <anchor moveWithCells="1">
                  <from>
                    <xdr:col>12</xdr:col>
                    <xdr:colOff>0</xdr:colOff>
                    <xdr:row>25</xdr:row>
                    <xdr:rowOff>0</xdr:rowOff>
                  </from>
                  <to>
                    <xdr:col>13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6" r:id="rId13" name="Check Box 654">
              <controlPr defaultSize="0" autoFill="0" autoLine="0" autoPict="0">
                <anchor moveWithCells="1">
                  <from>
                    <xdr:col>19</xdr:col>
                    <xdr:colOff>9525</xdr:colOff>
                    <xdr:row>25</xdr:row>
                    <xdr:rowOff>0</xdr:rowOff>
                  </from>
                  <to>
                    <xdr:col>20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7" r:id="rId14" name="Check Box 655">
              <controlPr defaultSize="0" autoFill="0" autoLine="0" autoPict="0">
                <anchor moveWithCells="1">
                  <from>
                    <xdr:col>12</xdr:col>
                    <xdr:colOff>0</xdr:colOff>
                    <xdr:row>26</xdr:row>
                    <xdr:rowOff>0</xdr:rowOff>
                  </from>
                  <to>
                    <xdr:col>13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8" r:id="rId15" name="Check Box 656">
              <controlPr defaultSize="0" autoFill="0" autoLine="0" autoPict="0">
                <anchor moveWithCells="1">
                  <from>
                    <xdr:col>17</xdr:col>
                    <xdr:colOff>0</xdr:colOff>
                    <xdr:row>26</xdr:row>
                    <xdr:rowOff>0</xdr:rowOff>
                  </from>
                  <to>
                    <xdr:col>18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9" r:id="rId16" name="Check Box 657">
              <controlPr defaultSize="0" autoFill="0" autoLine="0" autoPict="0">
                <anchor moveWithCells="1">
                  <from>
                    <xdr:col>20</xdr:col>
                    <xdr:colOff>85725</xdr:colOff>
                    <xdr:row>25</xdr:row>
                    <xdr:rowOff>190500</xdr:rowOff>
                  </from>
                  <to>
                    <xdr:col>21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0" r:id="rId17" name="Check Box 658">
              <controlPr defaultSize="0" autoFill="0" autoLine="0" autoPict="0">
                <anchor moveWithCells="1">
                  <from>
                    <xdr:col>27</xdr:col>
                    <xdr:colOff>0</xdr:colOff>
                    <xdr:row>26</xdr:row>
                    <xdr:rowOff>0</xdr:rowOff>
                  </from>
                  <to>
                    <xdr:col>28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2" r:id="rId18" name="Check Box 660">
              <controlPr defaultSize="0" autoFill="0" autoLine="0" autoPict="0">
                <anchor moveWithCells="1">
                  <from>
                    <xdr:col>24</xdr:col>
                    <xdr:colOff>9525</xdr:colOff>
                    <xdr:row>25</xdr:row>
                    <xdr:rowOff>190500</xdr:rowOff>
                  </from>
                  <to>
                    <xdr:col>25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7" r:id="rId19" name="Check Box 665">
              <controlPr defaultSize="0" autoFill="0" autoLine="0" autoPict="0">
                <anchor moveWithCells="1">
                  <from>
                    <xdr:col>12</xdr:col>
                    <xdr:colOff>0</xdr:colOff>
                    <xdr:row>27</xdr:row>
                    <xdr:rowOff>0</xdr:rowOff>
                  </from>
                  <to>
                    <xdr:col>13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8" r:id="rId20" name="Check Box 666">
              <controlPr defaultSize="0" autoFill="0" autoLine="0" autoPict="0">
                <anchor moveWithCells="1">
                  <from>
                    <xdr:col>15</xdr:col>
                    <xdr:colOff>9525</xdr:colOff>
                    <xdr:row>26</xdr:row>
                    <xdr:rowOff>190500</xdr:rowOff>
                  </from>
                  <to>
                    <xdr:col>16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9" r:id="rId21" name="Check Box 667">
              <controlPr defaultSize="0" autoFill="0" autoLine="0" autoPict="0">
                <anchor moveWithCells="1">
                  <from>
                    <xdr:col>21</xdr:col>
                    <xdr:colOff>0</xdr:colOff>
                    <xdr:row>27</xdr:row>
                    <xdr:rowOff>0</xdr:rowOff>
                  </from>
                  <to>
                    <xdr:col>22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0" r:id="rId22" name="Check Box 668">
              <controlPr defaultSize="0" autoFill="0" autoLine="0" autoPict="0">
                <anchor moveWithCells="1">
                  <from>
                    <xdr:col>25</xdr:col>
                    <xdr:colOff>180975</xdr:colOff>
                    <xdr:row>27</xdr:row>
                    <xdr:rowOff>9525</xdr:rowOff>
                  </from>
                  <to>
                    <xdr:col>26</xdr:col>
                    <xdr:colOff>180975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2" r:id="rId23" name="Check Box 670">
              <controlPr defaultSize="0" autoFill="0" autoLine="0" autoPict="0">
                <anchor moveWithCells="1">
                  <from>
                    <xdr:col>12</xdr:col>
                    <xdr:colOff>0</xdr:colOff>
                    <xdr:row>28</xdr:row>
                    <xdr:rowOff>0</xdr:rowOff>
                  </from>
                  <to>
                    <xdr:col>13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3" r:id="rId24" name="Check Box 671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4" r:id="rId25" name="Check Box 672">
              <controlPr defaultSize="0" autoFill="0" autoLine="0" autoPict="0">
                <anchor moveWithCells="1">
                  <from>
                    <xdr:col>22</xdr:col>
                    <xdr:colOff>0</xdr:colOff>
                    <xdr:row>28</xdr:row>
                    <xdr:rowOff>0</xdr:rowOff>
                  </from>
                  <to>
                    <xdr:col>23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1" r:id="rId26" name="Check Box 679">
              <controlPr defaultSize="0" autoFill="0" autoLine="0" autoPict="0">
                <anchor moveWithCells="1">
                  <from>
                    <xdr:col>33</xdr:col>
                    <xdr:colOff>0</xdr:colOff>
                    <xdr:row>28</xdr:row>
                    <xdr:rowOff>0</xdr:rowOff>
                  </from>
                  <to>
                    <xdr:col>34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2" r:id="rId27" name="Check Box 680">
              <controlPr defaultSize="0" autoFill="0" autoLine="0" autoPict="0">
                <anchor moveWithCells="1">
                  <from>
                    <xdr:col>28</xdr:col>
                    <xdr:colOff>0</xdr:colOff>
                    <xdr:row>28</xdr:row>
                    <xdr:rowOff>0</xdr:rowOff>
                  </from>
                  <to>
                    <xdr:col>29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3" r:id="rId28" name="Check Box 681">
              <controlPr defaultSize="0" autoFill="0" autoLine="0" autoPict="0">
                <anchor moveWithCells="1">
                  <from>
                    <xdr:col>12</xdr:col>
                    <xdr:colOff>0</xdr:colOff>
                    <xdr:row>29</xdr:row>
                    <xdr:rowOff>0</xdr:rowOff>
                  </from>
                  <to>
                    <xdr:col>13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4" r:id="rId29" name="Check Box 682">
              <controlPr defaultSize="0" autoFill="0" autoLine="0" autoPict="0">
                <anchor moveWithCells="1">
                  <from>
                    <xdr:col>19</xdr:col>
                    <xdr:colOff>0</xdr:colOff>
                    <xdr:row>29</xdr:row>
                    <xdr:rowOff>0</xdr:rowOff>
                  </from>
                  <to>
                    <xdr:col>19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5" r:id="rId30" name="Check Box 683">
              <controlPr defaultSize="0" autoFill="0" autoLine="0" autoPict="0">
                <anchor moveWithCells="1">
                  <from>
                    <xdr:col>25</xdr:col>
                    <xdr:colOff>0</xdr:colOff>
                    <xdr:row>43</xdr:row>
                    <xdr:rowOff>180975</xdr:rowOff>
                  </from>
                  <to>
                    <xdr:col>26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6" r:id="rId31" name="Check Box 684">
              <controlPr defaultSize="0" autoFill="0" autoLine="0" autoPict="0">
                <anchor moveWithCells="1">
                  <from>
                    <xdr:col>17</xdr:col>
                    <xdr:colOff>142875</xdr:colOff>
                    <xdr:row>30</xdr:row>
                    <xdr:rowOff>190500</xdr:rowOff>
                  </from>
                  <to>
                    <xdr:col>18</xdr:col>
                    <xdr:colOff>142875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7" r:id="rId32" name="Check Box 685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0</xdr:rowOff>
                  </from>
                  <to>
                    <xdr:col>13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8" r:id="rId33" name="Check Box 686">
              <controlPr defaultSize="0" autoFill="0" autoLine="0" autoPict="0">
                <anchor moveWithCells="1">
                  <from>
                    <xdr:col>15</xdr:col>
                    <xdr:colOff>180975</xdr:colOff>
                    <xdr:row>29</xdr:row>
                    <xdr:rowOff>180975</xdr:rowOff>
                  </from>
                  <to>
                    <xdr:col>16</xdr:col>
                    <xdr:colOff>180975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9" r:id="rId34" name="Check Box 687">
              <controlPr defaultSize="0" autoFill="0" autoLine="0" autoPict="0">
                <anchor moveWithCells="1">
                  <from>
                    <xdr:col>22</xdr:col>
                    <xdr:colOff>0</xdr:colOff>
                    <xdr:row>30</xdr:row>
                    <xdr:rowOff>0</xdr:rowOff>
                  </from>
                  <to>
                    <xdr:col>23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0" r:id="rId35" name="Check Box 688">
              <controlPr defaultSize="0" autoFill="0" autoLine="0" autoPict="0">
                <anchor moveWithCells="1">
                  <from>
                    <xdr:col>12</xdr:col>
                    <xdr:colOff>0</xdr:colOff>
                    <xdr:row>29</xdr:row>
                    <xdr:rowOff>190500</xdr:rowOff>
                  </from>
                  <to>
                    <xdr:col>13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1" r:id="rId36" name="Check Box 689">
              <controlPr defaultSize="0" autoFill="0" autoLine="0" autoPict="0">
                <anchor moveWithCells="1">
                  <from>
                    <xdr:col>28</xdr:col>
                    <xdr:colOff>0</xdr:colOff>
                    <xdr:row>30</xdr:row>
                    <xdr:rowOff>0</xdr:rowOff>
                  </from>
                  <to>
                    <xdr:col>29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4" r:id="rId37" name="Check Box 692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0</xdr:rowOff>
                  </from>
                  <to>
                    <xdr:col>13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6" r:id="rId38" name="Check Box 694">
              <controlPr defaultSize="0" autoFill="0" autoLine="0" autoPict="0">
                <anchor moveWithCells="1">
                  <from>
                    <xdr:col>18</xdr:col>
                    <xdr:colOff>28575</xdr:colOff>
                    <xdr:row>31</xdr:row>
                    <xdr:rowOff>190500</xdr:rowOff>
                  </from>
                  <to>
                    <xdr:col>19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7" r:id="rId39" name="Check Box 695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0</xdr:rowOff>
                  </from>
                  <to>
                    <xdr:col>24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8" r:id="rId40" name="Check Box 696">
              <controlPr defaultSize="0" autoFill="0" autoLine="0" autoPict="0">
                <anchor moveWithCells="1">
                  <from>
                    <xdr:col>12</xdr:col>
                    <xdr:colOff>0</xdr:colOff>
                    <xdr:row>33</xdr:row>
                    <xdr:rowOff>0</xdr:rowOff>
                  </from>
                  <to>
                    <xdr:col>13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9" r:id="rId41" name="Check Box 697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0</xdr:rowOff>
                  </from>
                  <to>
                    <xdr:col>13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0" r:id="rId42" name="Check Box 698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1" r:id="rId43" name="Check Box 699">
              <controlPr defaultSize="0" autoFill="0" autoLine="0" autoPict="0">
                <anchor moveWithCells="1">
                  <from>
                    <xdr:col>19</xdr:col>
                    <xdr:colOff>0</xdr:colOff>
                    <xdr:row>34</xdr:row>
                    <xdr:rowOff>0</xdr:rowOff>
                  </from>
                  <to>
                    <xdr:col>19</xdr:col>
                    <xdr:colOff>200025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2" r:id="rId44" name="Check Box 700">
              <controlPr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0</xdr:rowOff>
                  </from>
                  <to>
                    <xdr:col>13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3" r:id="rId45" name="Check Box 701">
              <controlPr defaultSize="0" autoFill="0" autoLine="0" autoPict="0">
                <anchor moveWithCells="1">
                  <from>
                    <xdr:col>16</xdr:col>
                    <xdr:colOff>0</xdr:colOff>
                    <xdr:row>35</xdr:row>
                    <xdr:rowOff>0</xdr:rowOff>
                  </from>
                  <to>
                    <xdr:col>17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4" r:id="rId46" name="Check Box 702">
              <controlPr defaultSize="0" autoFill="0" autoLine="0" autoPict="0">
                <anchor moveWithCells="1">
                  <from>
                    <xdr:col>19</xdr:col>
                    <xdr:colOff>0</xdr:colOff>
                    <xdr:row>35</xdr:row>
                    <xdr:rowOff>0</xdr:rowOff>
                  </from>
                  <to>
                    <xdr:col>19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5" r:id="rId47" name="Check Box 703">
              <controlPr defaultSize="0" autoFill="0" autoLine="0" autoPict="0">
                <anchor moveWithCells="1">
                  <from>
                    <xdr:col>24</xdr:col>
                    <xdr:colOff>0</xdr:colOff>
                    <xdr:row>35</xdr:row>
                    <xdr:rowOff>0</xdr:rowOff>
                  </from>
                  <to>
                    <xdr:col>25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6" r:id="rId48" name="Check Box 704">
              <controlPr defaultSize="0" autoFill="0" autoLine="0" autoPict="0">
                <anchor moveWithCells="1">
                  <from>
                    <xdr:col>12</xdr:col>
                    <xdr:colOff>0</xdr:colOff>
                    <xdr:row>36</xdr:row>
                    <xdr:rowOff>0</xdr:rowOff>
                  </from>
                  <to>
                    <xdr:col>13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7" r:id="rId49" name="Check Box 705">
              <controlPr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0</xdr:rowOff>
                  </from>
                  <to>
                    <xdr:col>16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8" r:id="rId50" name="Check Box 706">
              <controlPr defaultSize="0" autoFill="0" autoLine="0" autoPict="0">
                <anchor moveWithCells="1">
                  <from>
                    <xdr:col>18</xdr:col>
                    <xdr:colOff>0</xdr:colOff>
                    <xdr:row>36</xdr:row>
                    <xdr:rowOff>0</xdr:rowOff>
                  </from>
                  <to>
                    <xdr:col>18</xdr:col>
                    <xdr:colOff>200025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9" r:id="rId51" name="Check Box 707">
              <controlPr defaultSize="0" autoFill="0" autoLine="0" autoPict="0">
                <anchor moveWithCells="1">
                  <from>
                    <xdr:col>23</xdr:col>
                    <xdr:colOff>0</xdr:colOff>
                    <xdr:row>36</xdr:row>
                    <xdr:rowOff>0</xdr:rowOff>
                  </from>
                  <to>
                    <xdr:col>24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4" r:id="rId52" name="Check Box 712">
              <controlPr defaultSize="0" autoFill="0" autoLine="0" autoPict="0">
                <anchor moveWithCells="1">
                  <from>
                    <xdr:col>12</xdr:col>
                    <xdr:colOff>0</xdr:colOff>
                    <xdr:row>38</xdr:row>
                    <xdr:rowOff>0</xdr:rowOff>
                  </from>
                  <to>
                    <xdr:col>13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5" r:id="rId53" name="Check Box 713">
              <controlPr defaultSize="0" autoFill="0" autoLine="0" autoPict="0">
                <anchor moveWithCells="1">
                  <from>
                    <xdr:col>22</xdr:col>
                    <xdr:colOff>0</xdr:colOff>
                    <xdr:row>38</xdr:row>
                    <xdr:rowOff>0</xdr:rowOff>
                  </from>
                  <to>
                    <xdr:col>23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6" r:id="rId54" name="Check Box 714">
              <controlPr defaultSize="0" autoFill="0" autoLine="0" autoPict="0">
                <anchor moveWithCells="1">
                  <from>
                    <xdr:col>27</xdr:col>
                    <xdr:colOff>0</xdr:colOff>
                    <xdr:row>38</xdr:row>
                    <xdr:rowOff>0</xdr:rowOff>
                  </from>
                  <to>
                    <xdr:col>28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7" r:id="rId55" name="Check Box 715">
              <controlPr defaultSize="0" autoFill="0" autoLine="0" autoPict="0">
                <anchor moveWithCells="1">
                  <from>
                    <xdr:col>12</xdr:col>
                    <xdr:colOff>0</xdr:colOff>
                    <xdr:row>39</xdr:row>
                    <xdr:rowOff>0</xdr:rowOff>
                  </from>
                  <to>
                    <xdr:col>13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8" r:id="rId56" name="Check Box 716">
              <controlPr defaultSize="0" autoFill="0" autoLine="0" autoPict="0">
                <anchor moveWithCells="1">
                  <from>
                    <xdr:col>17</xdr:col>
                    <xdr:colOff>0</xdr:colOff>
                    <xdr:row>39</xdr:row>
                    <xdr:rowOff>0</xdr:rowOff>
                  </from>
                  <to>
                    <xdr:col>18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9" r:id="rId57" name="Check Box 717">
              <controlPr defaultSize="0" autoFill="0" autoLine="0" autoPict="0">
                <anchor moveWithCells="1">
                  <from>
                    <xdr:col>20</xdr:col>
                    <xdr:colOff>0</xdr:colOff>
                    <xdr:row>38</xdr:row>
                    <xdr:rowOff>190500</xdr:rowOff>
                  </from>
                  <to>
                    <xdr:col>20</xdr:col>
                    <xdr:colOff>200025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0" r:id="rId58" name="Check Box 718">
              <controlPr defaultSize="0" autoFill="0" autoLine="0" autoPict="0">
                <anchor moveWithCells="1">
                  <from>
                    <xdr:col>24</xdr:col>
                    <xdr:colOff>0</xdr:colOff>
                    <xdr:row>39</xdr:row>
                    <xdr:rowOff>0</xdr:rowOff>
                  </from>
                  <to>
                    <xdr:col>25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1" r:id="rId59" name="Check Box 719">
              <controlPr defaultSize="0" autoFill="0" autoLine="0" autoPict="0">
                <anchor moveWithCells="1">
                  <from>
                    <xdr:col>29</xdr:col>
                    <xdr:colOff>0</xdr:colOff>
                    <xdr:row>39</xdr:row>
                    <xdr:rowOff>0</xdr:rowOff>
                  </from>
                  <to>
                    <xdr:col>30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2" r:id="rId60" name="Check Box 720">
              <controlPr defaultSize="0" autoFill="0" autoLine="0" autoPict="0">
                <anchor moveWithCells="1">
                  <from>
                    <xdr:col>12</xdr:col>
                    <xdr:colOff>0</xdr:colOff>
                    <xdr:row>40</xdr:row>
                    <xdr:rowOff>0</xdr:rowOff>
                  </from>
                  <to>
                    <xdr:col>13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3" r:id="rId61" name="Check Box 721">
              <controlPr defaultSize="0" autoFill="0" autoLine="0" autoPict="0">
                <anchor moveWithCells="1">
                  <from>
                    <xdr:col>15</xdr:col>
                    <xdr:colOff>0</xdr:colOff>
                    <xdr:row>40</xdr:row>
                    <xdr:rowOff>0</xdr:rowOff>
                  </from>
                  <to>
                    <xdr:col>16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4" r:id="rId62" name="Check Box 722">
              <controlPr defaultSize="0" autoFill="0" autoLine="0" autoPict="0">
                <anchor moveWithCells="1">
                  <from>
                    <xdr:col>18</xdr:col>
                    <xdr:colOff>0</xdr:colOff>
                    <xdr:row>40</xdr:row>
                    <xdr:rowOff>0</xdr:rowOff>
                  </from>
                  <to>
                    <xdr:col>18</xdr:col>
                    <xdr:colOff>200025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5" r:id="rId63" name="Check Box 723">
              <controlPr defaultSize="0" autoFill="0" autoLine="0" autoPict="0">
                <anchor moveWithCells="1">
                  <from>
                    <xdr:col>23</xdr:col>
                    <xdr:colOff>0</xdr:colOff>
                    <xdr:row>40</xdr:row>
                    <xdr:rowOff>0</xdr:rowOff>
                  </from>
                  <to>
                    <xdr:col>24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2" r:id="rId64" name="Check Box 730">
              <controlPr defaultSize="0" autoFill="0" autoLine="0" autoPict="0">
                <anchor moveWithCells="1">
                  <from>
                    <xdr:col>12</xdr:col>
                    <xdr:colOff>0</xdr:colOff>
                    <xdr:row>41</xdr:row>
                    <xdr:rowOff>0</xdr:rowOff>
                  </from>
                  <to>
                    <xdr:col>13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3" r:id="rId65" name="Check Box 731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0</xdr:rowOff>
                  </from>
                  <to>
                    <xdr:col>18</xdr:col>
                    <xdr:colOff>200025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4" r:id="rId66" name="Check Box 732">
              <controlPr defaultSize="0" autoFill="0" autoLine="0" autoPict="0">
                <anchor moveWithCells="1">
                  <from>
                    <xdr:col>22</xdr:col>
                    <xdr:colOff>0</xdr:colOff>
                    <xdr:row>41</xdr:row>
                    <xdr:rowOff>0</xdr:rowOff>
                  </from>
                  <to>
                    <xdr:col>23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5" r:id="rId67" name="Check Box 733">
              <controlPr defaultSize="0" autoFill="0" autoLine="0" autoPict="0">
                <anchor moveWithCells="1">
                  <from>
                    <xdr:col>12</xdr:col>
                    <xdr:colOff>0</xdr:colOff>
                    <xdr:row>42</xdr:row>
                    <xdr:rowOff>0</xdr:rowOff>
                  </from>
                  <to>
                    <xdr:col>13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6" r:id="rId68" name="Check Box 734">
              <controlPr defaultSize="0" autoFill="0" autoLine="0" autoPict="0">
                <anchor moveWithCells="1">
                  <from>
                    <xdr:col>16</xdr:col>
                    <xdr:colOff>0</xdr:colOff>
                    <xdr:row>42</xdr:row>
                    <xdr:rowOff>0</xdr:rowOff>
                  </from>
                  <to>
                    <xdr:col>17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7" r:id="rId69" name="Check Box 735">
              <controlPr defaultSize="0" autoFill="0" autoLine="0" autoPict="0">
                <anchor moveWithCells="1">
                  <from>
                    <xdr:col>20</xdr:col>
                    <xdr:colOff>0</xdr:colOff>
                    <xdr:row>42</xdr:row>
                    <xdr:rowOff>0</xdr:rowOff>
                  </from>
                  <to>
                    <xdr:col>20</xdr:col>
                    <xdr:colOff>200025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8" r:id="rId70" name="Check Box 736">
              <controlPr defaultSize="0" autoFill="0" autoLine="0" autoPict="0">
                <anchor moveWithCells="1">
                  <from>
                    <xdr:col>24</xdr:col>
                    <xdr:colOff>0</xdr:colOff>
                    <xdr:row>42</xdr:row>
                    <xdr:rowOff>0</xdr:rowOff>
                  </from>
                  <to>
                    <xdr:col>25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9" r:id="rId71" name="Check Box 737">
              <controlPr defaultSize="0" autoFill="0" autoLine="0" autoPict="0">
                <anchor moveWithCells="1">
                  <from>
                    <xdr:col>27</xdr:col>
                    <xdr:colOff>0</xdr:colOff>
                    <xdr:row>42</xdr:row>
                    <xdr:rowOff>0</xdr:rowOff>
                  </from>
                  <to>
                    <xdr:col>28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1" r:id="rId72" name="Check Box 739">
              <controlPr defaultSize="0" autoFill="0" autoLine="0" autoPict="0">
                <anchor moveWithCells="1">
                  <from>
                    <xdr:col>12</xdr:col>
                    <xdr:colOff>0</xdr:colOff>
                    <xdr:row>44</xdr:row>
                    <xdr:rowOff>0</xdr:rowOff>
                  </from>
                  <to>
                    <xdr:col>13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3" r:id="rId73" name="Check Box 741">
              <controlPr defaultSize="0" autoFill="0" autoLine="0" autoPict="0">
                <anchor moveWithCells="1">
                  <from>
                    <xdr:col>16</xdr:col>
                    <xdr:colOff>0</xdr:colOff>
                    <xdr:row>44</xdr:row>
                    <xdr:rowOff>0</xdr:rowOff>
                  </from>
                  <to>
                    <xdr:col>17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4" r:id="rId74" name="Check Box 742">
              <controlPr defaultSize="0" autoFill="0" autoLine="0" autoPict="0">
                <anchor moveWithCells="1">
                  <from>
                    <xdr:col>20</xdr:col>
                    <xdr:colOff>0</xdr:colOff>
                    <xdr:row>44</xdr:row>
                    <xdr:rowOff>0</xdr:rowOff>
                  </from>
                  <to>
                    <xdr:col>20</xdr:col>
                    <xdr:colOff>200025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5" r:id="rId75" name="Check Box 743">
              <controlPr defaultSize="0" autoFill="0" autoLine="0" autoPict="0">
                <anchor moveWithCells="1">
                  <from>
                    <xdr:col>12</xdr:col>
                    <xdr:colOff>0</xdr:colOff>
                    <xdr:row>43</xdr:row>
                    <xdr:rowOff>0</xdr:rowOff>
                  </from>
                  <to>
                    <xdr:col>13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6" r:id="rId76" name="Check Box 744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0</xdr:rowOff>
                  </from>
                  <to>
                    <xdr:col>16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7" r:id="rId77" name="Check Box 745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0</xdr:rowOff>
                  </from>
                  <to>
                    <xdr:col>18</xdr:col>
                    <xdr:colOff>200025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8" r:id="rId78" name="Check Box 746">
              <controlPr defaultSize="0" autoFill="0" autoLine="0" autoPict="0">
                <anchor moveWithCells="1">
                  <from>
                    <xdr:col>12</xdr:col>
                    <xdr:colOff>0</xdr:colOff>
                    <xdr:row>45</xdr:row>
                    <xdr:rowOff>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9" r:id="rId79" name="Check Box 747">
              <controlPr defaultSize="0" autoFill="0" autoLine="0" autoPict="0">
                <anchor moveWithCells="1">
                  <from>
                    <xdr:col>12</xdr:col>
                    <xdr:colOff>0</xdr:colOff>
                    <xdr:row>46</xdr:row>
                    <xdr:rowOff>0</xdr:rowOff>
                  </from>
                  <to>
                    <xdr:col>13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0" r:id="rId80" name="Check Box 748">
              <controlPr defaultSize="0" autoFill="0" autoLine="0" autoPict="0">
                <anchor moveWithCells="1">
                  <from>
                    <xdr:col>17</xdr:col>
                    <xdr:colOff>0</xdr:colOff>
                    <xdr:row>46</xdr:row>
                    <xdr:rowOff>0</xdr:rowOff>
                  </from>
                  <to>
                    <xdr:col>18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1" r:id="rId81" name="Check Box 749">
              <controlPr defaultSize="0" autoFill="0" autoLine="0" autoPict="0">
                <anchor moveWithCells="1">
                  <from>
                    <xdr:col>23</xdr:col>
                    <xdr:colOff>0</xdr:colOff>
                    <xdr:row>46</xdr:row>
                    <xdr:rowOff>0</xdr:rowOff>
                  </from>
                  <to>
                    <xdr:col>24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2" r:id="rId82" name="Check Box 750">
              <controlPr defaultSize="0" autoFill="0" autoLine="0" autoPict="0">
                <anchor moveWithCells="1">
                  <from>
                    <xdr:col>31</xdr:col>
                    <xdr:colOff>0</xdr:colOff>
                    <xdr:row>46</xdr:row>
                    <xdr:rowOff>0</xdr:rowOff>
                  </from>
                  <to>
                    <xdr:col>32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3" r:id="rId83" name="Check Box 751">
              <controlPr defaultSize="0" autoFill="0" autoLine="0" autoPict="0">
                <anchor moveWithCells="1">
                  <from>
                    <xdr:col>12</xdr:col>
                    <xdr:colOff>0</xdr:colOff>
                    <xdr:row>47</xdr:row>
                    <xdr:rowOff>0</xdr:rowOff>
                  </from>
                  <to>
                    <xdr:col>13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7" r:id="rId84" name="Check Box 755">
              <controlPr defaultSize="0" autoFill="0" autoLine="0" autoPict="0">
                <anchor moveWithCells="1">
                  <from>
                    <xdr:col>12</xdr:col>
                    <xdr:colOff>0</xdr:colOff>
                    <xdr:row>48</xdr:row>
                    <xdr:rowOff>0</xdr:rowOff>
                  </from>
                  <to>
                    <xdr:col>13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9" r:id="rId85" name="Check Box 757">
              <controlPr defaultSize="0" autoFill="0" autoLine="0" autoPict="0">
                <anchor moveWithCells="1">
                  <from>
                    <xdr:col>19</xdr:col>
                    <xdr:colOff>0</xdr:colOff>
                    <xdr:row>48</xdr:row>
                    <xdr:rowOff>0</xdr:rowOff>
                  </from>
                  <to>
                    <xdr:col>19</xdr:col>
                    <xdr:colOff>200025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1" r:id="rId86" name="Check Box 759">
              <controlPr defaultSize="0" autoFill="0" autoLine="0" autoPict="0">
                <anchor moveWithCells="1">
                  <from>
                    <xdr:col>22</xdr:col>
                    <xdr:colOff>0</xdr:colOff>
                    <xdr:row>48</xdr:row>
                    <xdr:rowOff>0</xdr:rowOff>
                  </from>
                  <to>
                    <xdr:col>23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5" r:id="rId87" name="Check Box 763">
              <controlPr defaultSize="0" autoFill="0" autoLine="0" autoPict="0">
                <anchor moveWithCells="1">
                  <from>
                    <xdr:col>12</xdr:col>
                    <xdr:colOff>0</xdr:colOff>
                    <xdr:row>49</xdr:row>
                    <xdr:rowOff>0</xdr:rowOff>
                  </from>
                  <to>
                    <xdr:col>13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7" r:id="rId88" name="Check Box 765">
              <controlPr defaultSize="0" autoFill="0" autoLine="0" autoPict="0">
                <anchor moveWithCells="1">
                  <from>
                    <xdr:col>18</xdr:col>
                    <xdr:colOff>0</xdr:colOff>
                    <xdr:row>49</xdr:row>
                    <xdr:rowOff>0</xdr:rowOff>
                  </from>
                  <to>
                    <xdr:col>18</xdr:col>
                    <xdr:colOff>200025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9" r:id="rId89" name="Check Box 767">
              <controlPr defaultSize="0" autoFill="0" autoLine="0" autoPict="0">
                <anchor moveWithCells="1">
                  <from>
                    <xdr:col>12</xdr:col>
                    <xdr:colOff>0</xdr:colOff>
                    <xdr:row>50</xdr:row>
                    <xdr:rowOff>0</xdr:rowOff>
                  </from>
                  <to>
                    <xdr:col>13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0" r:id="rId90" name="Check Box 768">
              <controlPr defaultSize="0" autoFill="0" autoLine="0" autoPict="0">
                <anchor moveWithCells="1">
                  <from>
                    <xdr:col>15</xdr:col>
                    <xdr:colOff>0</xdr:colOff>
                    <xdr:row>50</xdr:row>
                    <xdr:rowOff>0</xdr:rowOff>
                  </from>
                  <to>
                    <xdr:col>16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1" r:id="rId91" name="Check Box 769">
              <controlPr defaultSize="0" autoFill="0" autoLine="0" autoPict="0">
                <anchor moveWithCells="1">
                  <from>
                    <xdr:col>19</xdr:col>
                    <xdr:colOff>0</xdr:colOff>
                    <xdr:row>50</xdr:row>
                    <xdr:rowOff>0</xdr:rowOff>
                  </from>
                  <to>
                    <xdr:col>19</xdr:col>
                    <xdr:colOff>200025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2" r:id="rId92" name="Check Box 770">
              <controlPr defaultSize="0" autoFill="0" autoLine="0" autoPict="0">
                <anchor moveWithCells="1">
                  <from>
                    <xdr:col>23</xdr:col>
                    <xdr:colOff>0</xdr:colOff>
                    <xdr:row>50</xdr:row>
                    <xdr:rowOff>0</xdr:rowOff>
                  </from>
                  <to>
                    <xdr:col>24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3" r:id="rId93" name="Check Box 771">
              <controlPr defaultSize="0" autoFill="0" autoLine="0" autoPict="0">
                <anchor moveWithCells="1">
                  <from>
                    <xdr:col>12</xdr:col>
                    <xdr:colOff>0</xdr:colOff>
                    <xdr:row>51</xdr:row>
                    <xdr:rowOff>0</xdr:rowOff>
                  </from>
                  <to>
                    <xdr:col>13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4" r:id="rId94" name="Check Box 772">
              <controlPr defaultSize="0" autoFill="0" autoLine="0" autoPict="0">
                <anchor moveWithCells="1">
                  <from>
                    <xdr:col>20</xdr:col>
                    <xdr:colOff>0</xdr:colOff>
                    <xdr:row>51</xdr:row>
                    <xdr:rowOff>0</xdr:rowOff>
                  </from>
                  <to>
                    <xdr:col>20</xdr:col>
                    <xdr:colOff>200025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5" r:id="rId95" name="Check Box 773">
              <controlPr defaultSize="0" autoFill="0" autoLine="0" autoPict="0">
                <anchor moveWithCells="1">
                  <from>
                    <xdr:col>25</xdr:col>
                    <xdr:colOff>0</xdr:colOff>
                    <xdr:row>51</xdr:row>
                    <xdr:rowOff>0</xdr:rowOff>
                  </from>
                  <to>
                    <xdr:col>26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6" r:id="rId96" name="Check Box 774">
              <controlPr defaultSize="0" autoFill="0" autoLine="0" autoPict="0">
                <anchor moveWithCells="1">
                  <from>
                    <xdr:col>29</xdr:col>
                    <xdr:colOff>190500</xdr:colOff>
                    <xdr:row>51</xdr:row>
                    <xdr:rowOff>0</xdr:rowOff>
                  </from>
                  <to>
                    <xdr:col>30</xdr:col>
                    <xdr:colOff>190500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7" r:id="rId97" name="Check Box 775">
              <controlPr defaultSize="0" autoFill="0" autoLine="0" autoPict="0">
                <anchor moveWithCells="1">
                  <from>
                    <xdr:col>16</xdr:col>
                    <xdr:colOff>0</xdr:colOff>
                    <xdr:row>51</xdr:row>
                    <xdr:rowOff>0</xdr:rowOff>
                  </from>
                  <to>
                    <xdr:col>17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8" r:id="rId98" name="Check Box 776">
              <controlPr defaultSize="0" autoFill="0" autoLine="0" autoPict="0">
                <anchor moveWithCells="1">
                  <from>
                    <xdr:col>12</xdr:col>
                    <xdr:colOff>0</xdr:colOff>
                    <xdr:row>52</xdr:row>
                    <xdr:rowOff>0</xdr:rowOff>
                  </from>
                  <to>
                    <xdr:col>13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9" r:id="rId99" name="Check Box 777">
              <controlPr defaultSize="0" autoFill="0" autoLine="0" autoPict="0">
                <anchor moveWithCells="1">
                  <from>
                    <xdr:col>15</xdr:col>
                    <xdr:colOff>0</xdr:colOff>
                    <xdr:row>52</xdr:row>
                    <xdr:rowOff>0</xdr:rowOff>
                  </from>
                  <to>
                    <xdr:col>16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0" r:id="rId100" name="Check Box 778">
              <controlPr defaultSize="0" autoFill="0" autoLine="0" autoPict="0">
                <anchor moveWithCells="1">
                  <from>
                    <xdr:col>18</xdr:col>
                    <xdr:colOff>0</xdr:colOff>
                    <xdr:row>52</xdr:row>
                    <xdr:rowOff>0</xdr:rowOff>
                  </from>
                  <to>
                    <xdr:col>18</xdr:col>
                    <xdr:colOff>200025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1" r:id="rId101" name="Check Box 779">
              <controlPr defaultSize="0" autoFill="0" autoLine="0" autoPict="0">
                <anchor moveWithCells="1">
                  <from>
                    <xdr:col>12</xdr:col>
                    <xdr:colOff>0</xdr:colOff>
                    <xdr:row>53</xdr:row>
                    <xdr:rowOff>0</xdr:rowOff>
                  </from>
                  <to>
                    <xdr:col>13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2" r:id="rId102" name="Check Box 780">
              <controlPr defaultSize="0" autoFill="0" autoLine="0" autoPict="0">
                <anchor moveWithCells="1">
                  <from>
                    <xdr:col>12</xdr:col>
                    <xdr:colOff>0</xdr:colOff>
                    <xdr:row>54</xdr:row>
                    <xdr:rowOff>0</xdr:rowOff>
                  </from>
                  <to>
                    <xdr:col>13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4" r:id="rId103" name="Check Box 782">
              <controlPr defaultSize="0" autoFill="0" autoLine="0" autoPict="0">
                <anchor moveWithCells="1">
                  <from>
                    <xdr:col>16</xdr:col>
                    <xdr:colOff>0</xdr:colOff>
                    <xdr:row>54</xdr:row>
                    <xdr:rowOff>0</xdr:rowOff>
                  </from>
                  <to>
                    <xdr:col>17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5" r:id="rId104" name="Check Box 783">
              <controlPr defaultSize="0" autoFill="0" autoLine="0" autoPict="0">
                <anchor moveWithCells="1">
                  <from>
                    <xdr:col>27</xdr:col>
                    <xdr:colOff>0</xdr:colOff>
                    <xdr:row>54</xdr:row>
                    <xdr:rowOff>0</xdr:rowOff>
                  </from>
                  <to>
                    <xdr:col>28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6" r:id="rId105" name="Check Box 784">
              <controlPr defaultSize="0" autoFill="0" autoLine="0" autoPict="0">
                <anchor moveWithCells="1">
                  <from>
                    <xdr:col>12</xdr:col>
                    <xdr:colOff>0</xdr:colOff>
                    <xdr:row>55</xdr:row>
                    <xdr:rowOff>0</xdr:rowOff>
                  </from>
                  <to>
                    <xdr:col>13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7" r:id="rId106" name="Check Box 785">
              <controlPr defaultSize="0" autoFill="0" autoLine="0" autoPict="0">
                <anchor moveWithCells="1">
                  <from>
                    <xdr:col>22</xdr:col>
                    <xdr:colOff>0</xdr:colOff>
                    <xdr:row>55</xdr:row>
                    <xdr:rowOff>0</xdr:rowOff>
                  </from>
                  <to>
                    <xdr:col>23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8" r:id="rId107" name="Check Box 786">
              <controlPr defaultSize="0" autoFill="0" autoLine="0" autoPict="0">
                <anchor moveWithCells="1">
                  <from>
                    <xdr:col>12</xdr:col>
                    <xdr:colOff>0</xdr:colOff>
                    <xdr:row>56</xdr:row>
                    <xdr:rowOff>0</xdr:rowOff>
                  </from>
                  <to>
                    <xdr:col>13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9" r:id="rId108" name="Check Box 787">
              <controlPr defaultSize="0" autoFill="0" autoLine="0" autoPict="0">
                <anchor moveWithCells="1">
                  <from>
                    <xdr:col>12</xdr:col>
                    <xdr:colOff>0</xdr:colOff>
                    <xdr:row>57</xdr:row>
                    <xdr:rowOff>0</xdr:rowOff>
                  </from>
                  <to>
                    <xdr:col>13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0" r:id="rId109" name="Check Box 788">
              <controlPr defaultSize="0" autoFill="0" autoLine="0" autoPict="0">
                <anchor moveWithCells="1">
                  <from>
                    <xdr:col>12</xdr:col>
                    <xdr:colOff>0</xdr:colOff>
                    <xdr:row>58</xdr:row>
                    <xdr:rowOff>0</xdr:rowOff>
                  </from>
                  <to>
                    <xdr:col>13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2" r:id="rId110" name="Check Box 790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0</xdr:rowOff>
                  </from>
                  <to>
                    <xdr:col>16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3" r:id="rId111" name="Check Box 791">
              <controlPr defaultSize="0" autoFill="0" autoLine="0" autoPict="0">
                <anchor moveWithCells="1">
                  <from>
                    <xdr:col>18</xdr:col>
                    <xdr:colOff>0</xdr:colOff>
                    <xdr:row>56</xdr:row>
                    <xdr:rowOff>0</xdr:rowOff>
                  </from>
                  <to>
                    <xdr:col>18</xdr:col>
                    <xdr:colOff>200025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4" r:id="rId112" name="Check Box 792">
              <controlPr defaultSize="0" autoFill="0" autoLine="0" autoPict="0">
                <anchor moveWithCells="1">
                  <from>
                    <xdr:col>16</xdr:col>
                    <xdr:colOff>0</xdr:colOff>
                    <xdr:row>57</xdr:row>
                    <xdr:rowOff>0</xdr:rowOff>
                  </from>
                  <to>
                    <xdr:col>17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5" r:id="rId113" name="Check Box 793">
              <controlPr defaultSize="0" autoFill="0" autoLine="0" autoPict="0">
                <anchor moveWithCells="1">
                  <from>
                    <xdr:col>21</xdr:col>
                    <xdr:colOff>0</xdr:colOff>
                    <xdr:row>57</xdr:row>
                    <xdr:rowOff>0</xdr:rowOff>
                  </from>
                  <to>
                    <xdr:col>22</xdr:col>
                    <xdr:colOff>38100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8" r:id="rId114" name="Check Box 796">
              <controlPr defaultSize="0" autoFill="0" autoLine="0" autoPict="0">
                <anchor moveWithCells="1">
                  <from>
                    <xdr:col>12</xdr:col>
                    <xdr:colOff>0</xdr:colOff>
                    <xdr:row>37</xdr:row>
                    <xdr:rowOff>0</xdr:rowOff>
                  </from>
                  <to>
                    <xdr:col>13</xdr:col>
                    <xdr:colOff>76200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0" r:id="rId115" name="Check Box 798">
              <controlPr defaultSize="0" autoFill="0" autoLine="0" autoPict="0">
                <anchor moveWithCells="1">
                  <from>
                    <xdr:col>14</xdr:col>
                    <xdr:colOff>180975</xdr:colOff>
                    <xdr:row>37</xdr:row>
                    <xdr:rowOff>0</xdr:rowOff>
                  </from>
                  <to>
                    <xdr:col>16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2" r:id="rId116" name="Check Box 800">
              <controlPr defaultSize="0" autoFill="0" autoLine="0" autoPict="0">
                <anchor moveWithCells="1">
                  <from>
                    <xdr:col>18</xdr:col>
                    <xdr:colOff>0</xdr:colOff>
                    <xdr:row>38</xdr:row>
                    <xdr:rowOff>0</xdr:rowOff>
                  </from>
                  <to>
                    <xdr:col>18</xdr:col>
                    <xdr:colOff>200025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0000"/>
  </sheetPr>
  <dimension ref="A1:AU129"/>
  <sheetViews>
    <sheetView view="pageBreakPreview" topLeftCell="A40" zoomScaleNormal="100" zoomScaleSheetLayoutView="100" workbookViewId="0">
      <selection activeCell="T45" sqref="T45:U45"/>
    </sheetView>
  </sheetViews>
  <sheetFormatPr defaultColWidth="2.625" defaultRowHeight="13.5"/>
  <cols>
    <col min="1" max="1" width="2.625" style="11"/>
    <col min="2" max="35" width="2.625" style="1"/>
    <col min="36" max="36" width="2.625" style="1" customWidth="1"/>
    <col min="37" max="40" width="2.625" style="1"/>
    <col min="41" max="41" width="13.5" style="17" customWidth="1"/>
    <col min="42" max="42" width="8.75" style="1" customWidth="1"/>
    <col min="43" max="43" width="8.875" style="1" customWidth="1"/>
    <col min="44" max="45" width="4" style="1" customWidth="1"/>
    <col min="46" max="16384" width="2.625" style="1"/>
  </cols>
  <sheetData>
    <row r="1" spans="1:43" ht="21" customHeight="1" thickBot="1">
      <c r="A1" s="174" t="s">
        <v>349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822">
        <f>シート1!B10</f>
        <v>0</v>
      </c>
      <c r="T1" s="822"/>
      <c r="U1" s="822"/>
      <c r="V1" s="822"/>
      <c r="W1" s="822"/>
      <c r="X1" s="822"/>
      <c r="Y1" s="822"/>
      <c r="Z1" s="172" t="s">
        <v>503</v>
      </c>
      <c r="AA1" s="208"/>
      <c r="AB1" s="342" t="s">
        <v>876</v>
      </c>
      <c r="AC1" s="341"/>
      <c r="AD1" s="341"/>
      <c r="AE1" s="1129" t="str">
        <f>シート1!AL4</f>
        <v>令和年月日</v>
      </c>
      <c r="AF1" s="1129"/>
      <c r="AG1" s="1129"/>
      <c r="AH1" s="1129"/>
      <c r="AI1" s="1129"/>
      <c r="AJ1" s="1129"/>
      <c r="AK1" s="1129"/>
    </row>
    <row r="2" spans="1:43" ht="15.75" customHeight="1">
      <c r="A2" s="1079" t="s">
        <v>147</v>
      </c>
      <c r="B2" s="76" t="s">
        <v>69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6" t="s">
        <v>345</v>
      </c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8"/>
      <c r="AO2" s="17" t="s">
        <v>701</v>
      </c>
    </row>
    <row r="3" spans="1:43" ht="15.75" customHeight="1">
      <c r="A3" s="1080"/>
      <c r="B3" s="1106"/>
      <c r="C3" s="1107"/>
      <c r="D3" s="1107"/>
      <c r="E3" s="1107"/>
      <c r="F3" s="1107"/>
      <c r="G3" s="1107"/>
      <c r="H3" s="1107"/>
      <c r="I3" s="1107"/>
      <c r="J3" s="1107"/>
      <c r="K3" s="1107"/>
      <c r="L3" s="1107"/>
      <c r="M3" s="1107"/>
      <c r="N3" s="1107"/>
      <c r="O3" s="1107"/>
      <c r="P3" s="1107"/>
      <c r="Q3" s="1107"/>
      <c r="R3" s="1108"/>
      <c r="S3" s="79"/>
      <c r="T3" s="80"/>
      <c r="U3" s="1082"/>
      <c r="V3" s="1082"/>
      <c r="W3" s="1082"/>
      <c r="X3" s="1082"/>
      <c r="Y3" s="1082"/>
      <c r="Z3" s="1082"/>
      <c r="AA3" s="1082"/>
      <c r="AB3" s="1082"/>
      <c r="AC3" s="1082"/>
      <c r="AD3" s="1082"/>
      <c r="AE3" s="1082"/>
      <c r="AF3" s="1082"/>
      <c r="AG3" s="1082"/>
      <c r="AH3" s="1082"/>
      <c r="AI3" s="1082"/>
      <c r="AJ3" s="1082"/>
      <c r="AK3" s="1083"/>
      <c r="AO3" s="259" t="s">
        <v>702</v>
      </c>
      <c r="AP3" s="260" t="b">
        <v>0</v>
      </c>
      <c r="AQ3" s="260">
        <f t="shared" ref="AQ3:AQ13" si="0">IF(AP3=FALSE,1,"")</f>
        <v>1</v>
      </c>
    </row>
    <row r="4" spans="1:43" ht="15.75" customHeight="1">
      <c r="A4" s="1080"/>
      <c r="B4" s="1106"/>
      <c r="C4" s="1107"/>
      <c r="D4" s="1107"/>
      <c r="E4" s="1107"/>
      <c r="F4" s="1107"/>
      <c r="G4" s="1107"/>
      <c r="H4" s="1107"/>
      <c r="I4" s="1107"/>
      <c r="J4" s="1107"/>
      <c r="K4" s="1107"/>
      <c r="L4" s="1107"/>
      <c r="M4" s="1107"/>
      <c r="N4" s="1107"/>
      <c r="O4" s="1107"/>
      <c r="P4" s="1107"/>
      <c r="Q4" s="1107"/>
      <c r="R4" s="1108"/>
      <c r="S4" s="79"/>
      <c r="T4" s="80"/>
      <c r="U4" s="1082"/>
      <c r="V4" s="1082"/>
      <c r="W4" s="1082"/>
      <c r="X4" s="1082"/>
      <c r="Y4" s="1082"/>
      <c r="Z4" s="1082"/>
      <c r="AA4" s="1082"/>
      <c r="AB4" s="1082"/>
      <c r="AC4" s="1082"/>
      <c r="AD4" s="1082"/>
      <c r="AE4" s="1082"/>
      <c r="AF4" s="1082"/>
      <c r="AG4" s="1082"/>
      <c r="AH4" s="1082"/>
      <c r="AI4" s="1082"/>
      <c r="AJ4" s="1082"/>
      <c r="AK4" s="1083"/>
      <c r="AO4" s="259" t="s">
        <v>703</v>
      </c>
      <c r="AP4" s="260" t="b">
        <v>0</v>
      </c>
      <c r="AQ4" s="260">
        <f t="shared" si="0"/>
        <v>1</v>
      </c>
    </row>
    <row r="5" spans="1:43" ht="15.75" customHeight="1">
      <c r="A5" s="1080"/>
      <c r="B5" s="1106"/>
      <c r="C5" s="1107"/>
      <c r="D5" s="1107"/>
      <c r="E5" s="1107"/>
      <c r="F5" s="1107"/>
      <c r="G5" s="1107"/>
      <c r="H5" s="1107"/>
      <c r="I5" s="1107"/>
      <c r="J5" s="1107"/>
      <c r="K5" s="1107"/>
      <c r="L5" s="1107"/>
      <c r="M5" s="1107"/>
      <c r="N5" s="1107"/>
      <c r="O5" s="1107"/>
      <c r="P5" s="1107"/>
      <c r="Q5" s="1107"/>
      <c r="R5" s="1108"/>
      <c r="S5" s="84" t="s">
        <v>912</v>
      </c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2"/>
      <c r="AO5" s="259" t="s">
        <v>704</v>
      </c>
      <c r="AP5" s="260" t="b">
        <v>0</v>
      </c>
      <c r="AQ5" s="260">
        <f t="shared" si="0"/>
        <v>1</v>
      </c>
    </row>
    <row r="6" spans="1:43" ht="15.75" customHeight="1">
      <c r="A6" s="1080"/>
      <c r="B6" s="1106"/>
      <c r="C6" s="1107"/>
      <c r="D6" s="1107"/>
      <c r="E6" s="1107"/>
      <c r="F6" s="1107"/>
      <c r="G6" s="1107"/>
      <c r="H6" s="1107"/>
      <c r="I6" s="1107"/>
      <c r="J6" s="1107"/>
      <c r="K6" s="1107"/>
      <c r="L6" s="1107"/>
      <c r="M6" s="1107"/>
      <c r="N6" s="1107"/>
      <c r="O6" s="1107"/>
      <c r="P6" s="1107"/>
      <c r="Q6" s="1107"/>
      <c r="R6" s="1108"/>
      <c r="S6" s="1130"/>
      <c r="T6" s="984"/>
      <c r="U6" s="984"/>
      <c r="V6" s="984"/>
      <c r="W6" s="984"/>
      <c r="X6" s="984"/>
      <c r="Y6" s="984"/>
      <c r="Z6" s="984"/>
      <c r="AA6" s="984"/>
      <c r="AB6" s="984"/>
      <c r="AC6" s="984"/>
      <c r="AD6" s="984"/>
      <c r="AE6" s="984"/>
      <c r="AF6" s="984"/>
      <c r="AG6" s="984"/>
      <c r="AH6" s="984"/>
      <c r="AI6" s="984"/>
      <c r="AJ6" s="984"/>
      <c r="AK6" s="985"/>
      <c r="AO6" s="259" t="s">
        <v>706</v>
      </c>
      <c r="AP6" s="260" t="b">
        <v>0</v>
      </c>
      <c r="AQ6" s="260">
        <f t="shared" si="0"/>
        <v>1</v>
      </c>
    </row>
    <row r="7" spans="1:43" ht="15.75" customHeight="1">
      <c r="A7" s="1080"/>
      <c r="B7" s="1106"/>
      <c r="C7" s="1107"/>
      <c r="D7" s="1107"/>
      <c r="E7" s="1107"/>
      <c r="F7" s="1107"/>
      <c r="G7" s="1107"/>
      <c r="H7" s="1107"/>
      <c r="I7" s="1107"/>
      <c r="J7" s="1107"/>
      <c r="K7" s="1107"/>
      <c r="L7" s="1107"/>
      <c r="M7" s="1107"/>
      <c r="N7" s="1107"/>
      <c r="O7" s="1107"/>
      <c r="P7" s="1107"/>
      <c r="Q7" s="1107"/>
      <c r="R7" s="1108"/>
      <c r="S7" s="1130"/>
      <c r="T7" s="984"/>
      <c r="U7" s="984"/>
      <c r="V7" s="984"/>
      <c r="W7" s="984"/>
      <c r="X7" s="984"/>
      <c r="Y7" s="984"/>
      <c r="Z7" s="984"/>
      <c r="AA7" s="984"/>
      <c r="AB7" s="984"/>
      <c r="AC7" s="984"/>
      <c r="AD7" s="984"/>
      <c r="AE7" s="984"/>
      <c r="AF7" s="984"/>
      <c r="AG7" s="984"/>
      <c r="AH7" s="984"/>
      <c r="AI7" s="984"/>
      <c r="AJ7" s="984"/>
      <c r="AK7" s="985"/>
      <c r="AO7" s="259" t="s">
        <v>705</v>
      </c>
      <c r="AP7" s="260" t="b">
        <v>0</v>
      </c>
      <c r="AQ7" s="260">
        <f t="shared" si="0"/>
        <v>1</v>
      </c>
    </row>
    <row r="8" spans="1:43" ht="15.75" customHeight="1">
      <c r="A8" s="1080"/>
      <c r="B8" s="1106"/>
      <c r="C8" s="1107"/>
      <c r="D8" s="1107"/>
      <c r="E8" s="1107"/>
      <c r="F8" s="1107"/>
      <c r="G8" s="1107"/>
      <c r="H8" s="1107"/>
      <c r="I8" s="1107"/>
      <c r="J8" s="1107"/>
      <c r="K8" s="1107"/>
      <c r="L8" s="1107"/>
      <c r="M8" s="1107"/>
      <c r="N8" s="1107"/>
      <c r="O8" s="1107"/>
      <c r="P8" s="1107"/>
      <c r="Q8" s="1107"/>
      <c r="R8" s="1108"/>
      <c r="S8" s="1130"/>
      <c r="T8" s="984"/>
      <c r="U8" s="984"/>
      <c r="V8" s="984"/>
      <c r="W8" s="984"/>
      <c r="X8" s="984"/>
      <c r="Y8" s="984"/>
      <c r="Z8" s="984"/>
      <c r="AA8" s="984"/>
      <c r="AB8" s="984"/>
      <c r="AC8" s="984"/>
      <c r="AD8" s="984"/>
      <c r="AE8" s="984"/>
      <c r="AF8" s="984"/>
      <c r="AG8" s="984"/>
      <c r="AH8" s="984"/>
      <c r="AI8" s="984"/>
      <c r="AJ8" s="984"/>
      <c r="AK8" s="985"/>
      <c r="AO8" s="259" t="s">
        <v>707</v>
      </c>
      <c r="AP8" s="260" t="b">
        <v>0</v>
      </c>
      <c r="AQ8" s="260">
        <f t="shared" si="0"/>
        <v>1</v>
      </c>
    </row>
    <row r="9" spans="1:43" ht="15.75" customHeight="1">
      <c r="A9" s="1080"/>
      <c r="B9" s="1106"/>
      <c r="C9" s="1107"/>
      <c r="D9" s="1107"/>
      <c r="E9" s="1107"/>
      <c r="F9" s="1107"/>
      <c r="G9" s="1107"/>
      <c r="H9" s="1107"/>
      <c r="I9" s="1107"/>
      <c r="J9" s="1107"/>
      <c r="K9" s="1107"/>
      <c r="L9" s="1107"/>
      <c r="M9" s="1107"/>
      <c r="N9" s="1107"/>
      <c r="O9" s="1107"/>
      <c r="P9" s="1107"/>
      <c r="Q9" s="1107"/>
      <c r="R9" s="1108"/>
      <c r="S9" s="1130"/>
      <c r="T9" s="984"/>
      <c r="U9" s="984"/>
      <c r="V9" s="984"/>
      <c r="W9" s="984"/>
      <c r="X9" s="984"/>
      <c r="Y9" s="984"/>
      <c r="Z9" s="984"/>
      <c r="AA9" s="984"/>
      <c r="AB9" s="984"/>
      <c r="AC9" s="984"/>
      <c r="AD9" s="984"/>
      <c r="AE9" s="984"/>
      <c r="AF9" s="984"/>
      <c r="AG9" s="984"/>
      <c r="AH9" s="984"/>
      <c r="AI9" s="984"/>
      <c r="AJ9" s="984"/>
      <c r="AK9" s="985"/>
      <c r="AO9" s="259" t="s">
        <v>708</v>
      </c>
      <c r="AP9" s="260" t="b">
        <v>0</v>
      </c>
      <c r="AQ9" s="260">
        <f t="shared" si="0"/>
        <v>1</v>
      </c>
    </row>
    <row r="10" spans="1:43" ht="15.75" customHeight="1">
      <c r="A10" s="1080"/>
      <c r="B10" s="1106"/>
      <c r="C10" s="1107"/>
      <c r="D10" s="1107"/>
      <c r="E10" s="1107"/>
      <c r="F10" s="1107"/>
      <c r="G10" s="1107"/>
      <c r="H10" s="1107"/>
      <c r="I10" s="1107"/>
      <c r="J10" s="1107"/>
      <c r="K10" s="1107"/>
      <c r="L10" s="1107"/>
      <c r="M10" s="1107"/>
      <c r="N10" s="1107"/>
      <c r="O10" s="1107"/>
      <c r="P10" s="1107"/>
      <c r="Q10" s="1107"/>
      <c r="R10" s="1108"/>
      <c r="S10" s="1130"/>
      <c r="T10" s="984"/>
      <c r="U10" s="984"/>
      <c r="V10" s="984"/>
      <c r="W10" s="984"/>
      <c r="X10" s="984"/>
      <c r="Y10" s="984"/>
      <c r="Z10" s="984"/>
      <c r="AA10" s="984"/>
      <c r="AB10" s="984"/>
      <c r="AC10" s="984"/>
      <c r="AD10" s="984"/>
      <c r="AE10" s="984"/>
      <c r="AF10" s="984"/>
      <c r="AG10" s="984"/>
      <c r="AH10" s="984"/>
      <c r="AI10" s="984"/>
      <c r="AJ10" s="984"/>
      <c r="AK10" s="985"/>
      <c r="AO10" s="259" t="s">
        <v>709</v>
      </c>
      <c r="AP10" s="260" t="b">
        <v>0</v>
      </c>
      <c r="AQ10" s="260">
        <f t="shared" si="0"/>
        <v>1</v>
      </c>
    </row>
    <row r="11" spans="1:43" ht="15.75" customHeight="1">
      <c r="A11" s="1080"/>
      <c r="B11" s="1109"/>
      <c r="C11" s="1110"/>
      <c r="D11" s="1110"/>
      <c r="E11" s="1110"/>
      <c r="F11" s="1110"/>
      <c r="G11" s="1110"/>
      <c r="H11" s="1110"/>
      <c r="I11" s="1110"/>
      <c r="J11" s="1110"/>
      <c r="K11" s="1110"/>
      <c r="L11" s="1110"/>
      <c r="M11" s="1110"/>
      <c r="N11" s="1110"/>
      <c r="O11" s="1110"/>
      <c r="P11" s="1110"/>
      <c r="Q11" s="1110"/>
      <c r="R11" s="1111"/>
      <c r="S11" s="1131"/>
      <c r="T11" s="1067"/>
      <c r="U11" s="1067"/>
      <c r="V11" s="1067"/>
      <c r="W11" s="1067"/>
      <c r="X11" s="1067"/>
      <c r="Y11" s="1067"/>
      <c r="Z11" s="1067"/>
      <c r="AA11" s="1067"/>
      <c r="AB11" s="1067"/>
      <c r="AC11" s="1067"/>
      <c r="AD11" s="1067"/>
      <c r="AE11" s="1067"/>
      <c r="AF11" s="1067"/>
      <c r="AG11" s="1067"/>
      <c r="AH11" s="1067"/>
      <c r="AI11" s="1067"/>
      <c r="AJ11" s="1067"/>
      <c r="AK11" s="1068"/>
      <c r="AO11" s="259" t="s">
        <v>710</v>
      </c>
      <c r="AP11" s="260" t="b">
        <v>0</v>
      </c>
      <c r="AQ11" s="260">
        <f t="shared" si="0"/>
        <v>1</v>
      </c>
    </row>
    <row r="12" spans="1:43" ht="15.75" customHeight="1">
      <c r="A12" s="1080"/>
      <c r="B12" s="1084" t="s">
        <v>111</v>
      </c>
      <c r="C12" s="98"/>
      <c r="D12" s="1086" t="s">
        <v>551</v>
      </c>
      <c r="E12" s="1086"/>
      <c r="F12" s="1086"/>
      <c r="G12" s="1086"/>
      <c r="H12" s="1086"/>
      <c r="I12" s="34"/>
      <c r="J12" s="112" t="s">
        <v>389</v>
      </c>
      <c r="K12" s="112"/>
      <c r="L12" s="112"/>
      <c r="M12" s="112"/>
      <c r="N12" s="112"/>
      <c r="O12" s="34"/>
      <c r="P12" s="34" t="s">
        <v>388</v>
      </c>
      <c r="Q12" s="112"/>
      <c r="R12" s="112"/>
      <c r="S12" s="112"/>
      <c r="T12" s="112"/>
      <c r="U12" s="112"/>
      <c r="V12" s="112"/>
      <c r="W12" s="112" t="s">
        <v>387</v>
      </c>
      <c r="X12" s="112"/>
      <c r="Y12" s="112"/>
      <c r="Z12" s="112"/>
      <c r="AA12" s="34"/>
      <c r="AB12" s="1086" t="s">
        <v>313</v>
      </c>
      <c r="AC12" s="1086"/>
      <c r="AD12" s="1086"/>
      <c r="AE12" s="1086"/>
      <c r="AF12" s="113"/>
      <c r="AG12" s="34" t="s">
        <v>552</v>
      </c>
      <c r="AH12" s="113"/>
      <c r="AI12" s="34"/>
      <c r="AJ12" s="34"/>
      <c r="AK12" s="96"/>
      <c r="AO12" s="259" t="s">
        <v>711</v>
      </c>
      <c r="AP12" s="260" t="b">
        <f>IF(シート2!J50="有",TRUE)</f>
        <v>0</v>
      </c>
      <c r="AQ12" s="260">
        <f t="shared" si="0"/>
        <v>1</v>
      </c>
    </row>
    <row r="13" spans="1:43" ht="15.75" customHeight="1" thickBot="1">
      <c r="A13" s="1080"/>
      <c r="B13" s="1085"/>
      <c r="C13" s="34"/>
      <c r="D13" s="986" t="s">
        <v>314</v>
      </c>
      <c r="E13" s="986"/>
      <c r="F13" s="986"/>
      <c r="G13" s="986"/>
      <c r="H13" s="986"/>
      <c r="I13" s="986"/>
      <c r="J13" s="986"/>
      <c r="K13" s="986"/>
      <c r="L13" s="986"/>
      <c r="M13" s="986"/>
      <c r="N13" s="34"/>
      <c r="O13" s="986" t="s">
        <v>315</v>
      </c>
      <c r="P13" s="986"/>
      <c r="Q13" s="986"/>
      <c r="R13" s="986"/>
      <c r="S13" s="986"/>
      <c r="T13" s="986"/>
      <c r="U13" s="34"/>
      <c r="V13" s="986" t="s">
        <v>316</v>
      </c>
      <c r="W13" s="986"/>
      <c r="X13" s="986"/>
      <c r="Y13" s="986"/>
      <c r="Z13" s="986"/>
      <c r="AA13" s="34"/>
      <c r="AB13" s="34"/>
      <c r="AC13" s="986" t="s">
        <v>317</v>
      </c>
      <c r="AD13" s="986"/>
      <c r="AE13" s="986"/>
      <c r="AF13" s="986"/>
      <c r="AG13" s="986"/>
      <c r="AH13" s="986"/>
      <c r="AI13" s="34"/>
      <c r="AJ13" s="34"/>
      <c r="AK13" s="96"/>
      <c r="AO13" s="259" t="s">
        <v>712</v>
      </c>
      <c r="AP13" s="260" t="b">
        <f>IF(COUNTIF(H18:I20,"有"),TRUE,"")</f>
        <v>1</v>
      </c>
      <c r="AQ13" s="298" t="str">
        <f t="shared" si="0"/>
        <v/>
      </c>
    </row>
    <row r="14" spans="1:43" ht="15.75" customHeight="1" thickBot="1">
      <c r="A14" s="1080"/>
      <c r="B14" s="1085"/>
      <c r="C14" s="34"/>
      <c r="D14" s="986" t="s">
        <v>318</v>
      </c>
      <c r="E14" s="986"/>
      <c r="F14" s="986"/>
      <c r="G14" s="986"/>
      <c r="H14" s="986"/>
      <c r="I14" s="986"/>
      <c r="J14" s="986"/>
      <c r="K14" s="986"/>
      <c r="L14" s="986"/>
      <c r="M14" s="986"/>
      <c r="N14" s="986"/>
      <c r="O14" s="986"/>
      <c r="P14" s="986"/>
      <c r="Q14" s="986"/>
      <c r="R14" s="34"/>
      <c r="S14" s="990" t="s">
        <v>319</v>
      </c>
      <c r="T14" s="990"/>
      <c r="U14" s="990"/>
      <c r="V14" s="990"/>
      <c r="W14" s="34" t="s">
        <v>64</v>
      </c>
      <c r="X14" s="34"/>
      <c r="Y14" s="986" t="s">
        <v>320</v>
      </c>
      <c r="Z14" s="986"/>
      <c r="AA14" s="34"/>
      <c r="AB14" s="986" t="s">
        <v>321</v>
      </c>
      <c r="AC14" s="986"/>
      <c r="AD14" s="34"/>
      <c r="AE14" s="986" t="s">
        <v>218</v>
      </c>
      <c r="AF14" s="986"/>
      <c r="AG14" s="986"/>
      <c r="AH14" s="34" t="s">
        <v>65</v>
      </c>
      <c r="AI14" s="34"/>
      <c r="AJ14" s="34"/>
      <c r="AK14" s="96"/>
      <c r="AQ14" s="299">
        <f>SUM(AQ3:AQ13)</f>
        <v>10</v>
      </c>
    </row>
    <row r="15" spans="1:43" ht="15.75" customHeight="1" thickBot="1">
      <c r="A15" s="1081"/>
      <c r="B15" s="1085"/>
      <c r="C15" s="39"/>
      <c r="D15" s="1141" t="s">
        <v>384</v>
      </c>
      <c r="E15" s="1141"/>
      <c r="F15" s="1141"/>
      <c r="G15" s="1141"/>
      <c r="H15" s="1141"/>
      <c r="I15" s="1141"/>
      <c r="J15" s="1141"/>
      <c r="K15" s="1141"/>
      <c r="L15" s="1141"/>
      <c r="M15" s="1141"/>
      <c r="N15" s="1141"/>
      <c r="O15" s="1141"/>
      <c r="P15" s="1141"/>
      <c r="Q15" s="1141"/>
      <c r="R15" s="1141"/>
      <c r="S15" s="1141"/>
      <c r="T15" s="39"/>
      <c r="U15" s="39" t="s">
        <v>385</v>
      </c>
      <c r="V15" s="39"/>
      <c r="W15" s="39"/>
      <c r="X15" s="39"/>
      <c r="Y15" s="39"/>
      <c r="Z15" s="39"/>
      <c r="AA15" s="39"/>
      <c r="AB15" s="111"/>
      <c r="AC15" s="111"/>
      <c r="AD15" s="1151" t="s">
        <v>386</v>
      </c>
      <c r="AE15" s="1151"/>
      <c r="AF15" s="1151"/>
      <c r="AG15" s="1151"/>
      <c r="AH15" s="1151"/>
      <c r="AI15" s="1151"/>
      <c r="AJ15" s="1151"/>
      <c r="AK15" s="1152"/>
    </row>
    <row r="16" spans="1:43" ht="15.75" customHeight="1">
      <c r="A16" s="1087" t="s">
        <v>19</v>
      </c>
      <c r="B16" s="1091" t="s">
        <v>91</v>
      </c>
      <c r="C16" s="1092"/>
      <c r="D16" s="1092"/>
      <c r="E16" s="1092"/>
      <c r="F16" s="1092"/>
      <c r="G16" s="1092"/>
      <c r="H16" s="1092"/>
      <c r="I16" s="1093"/>
      <c r="J16" s="1091"/>
      <c r="K16" s="1092"/>
      <c r="L16" s="1092"/>
      <c r="M16" s="1092"/>
      <c r="N16" s="1092"/>
      <c r="O16" s="1092"/>
      <c r="P16" s="1092"/>
      <c r="Q16" s="1093"/>
      <c r="R16" s="1094" t="s">
        <v>92</v>
      </c>
      <c r="S16" s="1095"/>
      <c r="T16" s="1095"/>
      <c r="U16" s="1096"/>
      <c r="V16" s="1094"/>
      <c r="W16" s="1095"/>
      <c r="X16" s="1095"/>
      <c r="Y16" s="1095"/>
      <c r="Z16" s="1095"/>
      <c r="AA16" s="1095"/>
      <c r="AB16" s="1096"/>
      <c r="AC16" s="1094" t="s">
        <v>93</v>
      </c>
      <c r="AD16" s="1095"/>
      <c r="AE16" s="1096"/>
      <c r="AF16" s="1094"/>
      <c r="AG16" s="1095"/>
      <c r="AH16" s="1095"/>
      <c r="AI16" s="1095"/>
      <c r="AJ16" s="1095"/>
      <c r="AK16" s="1097"/>
    </row>
    <row r="17" spans="1:45" ht="15.75" customHeight="1">
      <c r="A17" s="1088"/>
      <c r="B17" s="1098" t="s">
        <v>77</v>
      </c>
      <c r="C17" s="1099"/>
      <c r="D17" s="1099"/>
      <c r="E17" s="1099"/>
      <c r="F17" s="1099"/>
      <c r="G17" s="1100"/>
      <c r="H17" s="1104" t="s">
        <v>35</v>
      </c>
      <c r="I17" s="1105"/>
      <c r="J17" s="1104" t="s">
        <v>31</v>
      </c>
      <c r="K17" s="1132"/>
      <c r="L17" s="1132"/>
      <c r="M17" s="1132"/>
      <c r="N17" s="1132"/>
      <c r="O17" s="1132"/>
      <c r="P17" s="1132"/>
      <c r="Q17" s="1132"/>
      <c r="R17" s="1132"/>
      <c r="S17" s="1132"/>
      <c r="T17" s="1132"/>
      <c r="U17" s="1132"/>
      <c r="V17" s="1105"/>
      <c r="W17" s="1133" t="s">
        <v>343</v>
      </c>
      <c r="X17" s="1134"/>
      <c r="Y17" s="1134"/>
      <c r="Z17" s="1134"/>
      <c r="AA17" s="1134"/>
      <c r="AB17" s="1134"/>
      <c r="AC17" s="1134"/>
      <c r="AD17" s="1134"/>
      <c r="AE17" s="1134"/>
      <c r="AF17" s="1134"/>
      <c r="AG17" s="1134"/>
      <c r="AH17" s="1134"/>
      <c r="AI17" s="1134"/>
      <c r="AJ17" s="1134"/>
      <c r="AK17" s="1135"/>
    </row>
    <row r="18" spans="1:45" ht="15.75" customHeight="1">
      <c r="A18" s="1089"/>
      <c r="B18" s="1136" t="s">
        <v>94</v>
      </c>
      <c r="C18" s="1137"/>
      <c r="D18" s="1137"/>
      <c r="E18" s="1137"/>
      <c r="F18" s="1137"/>
      <c r="G18" s="1138"/>
      <c r="H18" s="1139" t="s">
        <v>334</v>
      </c>
      <c r="I18" s="1140"/>
      <c r="J18" s="1148"/>
      <c r="K18" s="1149"/>
      <c r="L18" s="1149"/>
      <c r="M18" s="1149"/>
      <c r="N18" s="1149"/>
      <c r="O18" s="1149"/>
      <c r="P18" s="1149"/>
      <c r="Q18" s="1149"/>
      <c r="R18" s="1149"/>
      <c r="S18" s="1149"/>
      <c r="T18" s="1149"/>
      <c r="U18" s="1149"/>
      <c r="V18" s="1150"/>
      <c r="W18" s="86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8"/>
    </row>
    <row r="19" spans="1:45" ht="15.75" customHeight="1">
      <c r="A19" s="1089"/>
      <c r="B19" s="987" t="s">
        <v>342</v>
      </c>
      <c r="C19" s="988"/>
      <c r="D19" s="988"/>
      <c r="E19" s="988"/>
      <c r="F19" s="988"/>
      <c r="G19" s="989"/>
      <c r="H19" s="1006" t="s">
        <v>334</v>
      </c>
      <c r="I19" s="1007"/>
      <c r="J19" s="1008"/>
      <c r="K19" s="1009"/>
      <c r="L19" s="1009"/>
      <c r="M19" s="1009"/>
      <c r="N19" s="1009"/>
      <c r="O19" s="1009"/>
      <c r="P19" s="1009"/>
      <c r="Q19" s="1009"/>
      <c r="R19" s="1009"/>
      <c r="S19" s="1009"/>
      <c r="T19" s="1009"/>
      <c r="U19" s="1009"/>
      <c r="V19" s="1010"/>
      <c r="W19" s="86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8"/>
    </row>
    <row r="20" spans="1:45" ht="15.75" customHeight="1">
      <c r="A20" s="1089"/>
      <c r="B20" s="987" t="s">
        <v>383</v>
      </c>
      <c r="C20" s="988"/>
      <c r="D20" s="988"/>
      <c r="E20" s="988"/>
      <c r="F20" s="988"/>
      <c r="G20" s="989"/>
      <c r="H20" s="1006" t="s">
        <v>334</v>
      </c>
      <c r="I20" s="1007"/>
      <c r="J20" s="1008"/>
      <c r="K20" s="1009"/>
      <c r="L20" s="1009"/>
      <c r="M20" s="1009"/>
      <c r="N20" s="1009"/>
      <c r="O20" s="1009"/>
      <c r="P20" s="1009"/>
      <c r="Q20" s="1009"/>
      <c r="R20" s="1009"/>
      <c r="S20" s="1009"/>
      <c r="T20" s="1009"/>
      <c r="U20" s="1009"/>
      <c r="V20" s="1010"/>
      <c r="W20" s="86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8"/>
    </row>
    <row r="21" spans="1:45" ht="15.75" customHeight="1" thickBot="1">
      <c r="A21" s="1090"/>
      <c r="B21" s="1143" t="s">
        <v>98</v>
      </c>
      <c r="C21" s="1144"/>
      <c r="D21" s="1144"/>
      <c r="E21" s="1144"/>
      <c r="F21" s="1144"/>
      <c r="G21" s="1145"/>
      <c r="H21" s="1146"/>
      <c r="I21" s="1147"/>
      <c r="J21" s="1101"/>
      <c r="K21" s="1102"/>
      <c r="L21" s="1102"/>
      <c r="M21" s="1102"/>
      <c r="N21" s="1102"/>
      <c r="O21" s="1102"/>
      <c r="P21" s="1102"/>
      <c r="Q21" s="1102"/>
      <c r="R21" s="1102"/>
      <c r="S21" s="1102"/>
      <c r="T21" s="1102"/>
      <c r="U21" s="1102"/>
      <c r="V21" s="1103"/>
      <c r="W21" s="89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1"/>
    </row>
    <row r="22" spans="1:45" ht="15.75" customHeight="1">
      <c r="A22" s="1112" t="s">
        <v>71</v>
      </c>
      <c r="B22" s="972" t="s">
        <v>95</v>
      </c>
      <c r="C22" s="973"/>
      <c r="D22" s="973"/>
      <c r="E22" s="973"/>
      <c r="F22" s="973"/>
      <c r="G22" s="973"/>
      <c r="H22" s="973"/>
      <c r="I22" s="974"/>
      <c r="J22" s="972"/>
      <c r="K22" s="975"/>
      <c r="L22" s="975"/>
      <c r="M22" s="975"/>
      <c r="N22" s="975"/>
      <c r="O22" s="975"/>
      <c r="P22" s="975"/>
      <c r="Q22" s="976"/>
      <c r="R22" s="977" t="s">
        <v>96</v>
      </c>
      <c r="S22" s="978"/>
      <c r="T22" s="978"/>
      <c r="U22" s="979"/>
      <c r="V22" s="977"/>
      <c r="W22" s="978"/>
      <c r="X22" s="978"/>
      <c r="Y22" s="978"/>
      <c r="Z22" s="978"/>
      <c r="AA22" s="978"/>
      <c r="AB22" s="979"/>
      <c r="AC22" s="977" t="s">
        <v>93</v>
      </c>
      <c r="AD22" s="978"/>
      <c r="AE22" s="979"/>
      <c r="AF22" s="977"/>
      <c r="AG22" s="978"/>
      <c r="AH22" s="978"/>
      <c r="AI22" s="978"/>
      <c r="AJ22" s="978"/>
      <c r="AK22" s="1142"/>
      <c r="AP22" s="101"/>
      <c r="AQ22"/>
      <c r="AR22"/>
      <c r="AS22"/>
    </row>
    <row r="23" spans="1:45" ht="15.75" customHeight="1">
      <c r="A23" s="1113"/>
      <c r="B23" s="1116" t="s">
        <v>145</v>
      </c>
      <c r="C23" s="1119" t="s">
        <v>372</v>
      </c>
      <c r="D23" s="1120"/>
      <c r="E23" s="1120"/>
      <c r="F23" s="1120"/>
      <c r="G23" s="1121"/>
      <c r="H23" s="1011" t="s">
        <v>356</v>
      </c>
      <c r="I23" s="1012"/>
      <c r="J23" s="1012"/>
      <c r="K23" s="1012"/>
      <c r="L23" s="1013"/>
      <c r="M23" s="1012"/>
      <c r="N23" s="1012"/>
      <c r="O23" s="1012"/>
      <c r="P23" s="1012"/>
      <c r="Q23" s="1012"/>
      <c r="R23" s="1012"/>
      <c r="S23" s="1012"/>
      <c r="T23" s="1012"/>
      <c r="U23" s="1012"/>
      <c r="V23" s="1153"/>
      <c r="W23" s="1166" t="s">
        <v>394</v>
      </c>
      <c r="X23" s="1167"/>
      <c r="Y23" s="1167"/>
      <c r="Z23" s="1167"/>
      <c r="AA23" s="1167"/>
      <c r="AB23" s="1167"/>
      <c r="AC23" s="1167"/>
      <c r="AD23" s="1167"/>
      <c r="AE23" s="83"/>
      <c r="AF23" s="114"/>
      <c r="AG23" s="114"/>
      <c r="AH23" s="114"/>
      <c r="AI23" s="114"/>
      <c r="AJ23" s="114"/>
      <c r="AK23" s="115"/>
      <c r="AO23" s="9"/>
      <c r="AP23" s="9"/>
      <c r="AR23"/>
      <c r="AS23"/>
    </row>
    <row r="24" spans="1:45" ht="15.75" customHeight="1">
      <c r="A24" s="1113"/>
      <c r="B24" s="1117"/>
      <c r="C24" s="980" t="s">
        <v>367</v>
      </c>
      <c r="D24" s="981"/>
      <c r="E24" s="981"/>
      <c r="F24" s="981"/>
      <c r="G24" s="982"/>
      <c r="H24" s="1154" t="s">
        <v>787</v>
      </c>
      <c r="I24" s="1123"/>
      <c r="J24" s="1123"/>
      <c r="K24" s="1123"/>
      <c r="L24" s="1128"/>
      <c r="M24" s="1123"/>
      <c r="N24" s="1123"/>
      <c r="O24" s="1123"/>
      <c r="P24" s="1123"/>
      <c r="Q24" s="1123"/>
      <c r="R24" s="1123"/>
      <c r="S24" s="1123"/>
      <c r="T24" s="1123"/>
      <c r="U24" s="1123"/>
      <c r="V24" s="1124"/>
      <c r="W24" s="1155"/>
      <c r="X24" s="1156"/>
      <c r="Y24" s="1156"/>
      <c r="Z24" s="1156"/>
      <c r="AA24" s="1156"/>
      <c r="AB24" s="1156"/>
      <c r="AC24" s="1156"/>
      <c r="AD24" s="1156"/>
      <c r="AE24" s="1156"/>
      <c r="AF24" s="1156"/>
      <c r="AG24" s="1156"/>
      <c r="AH24" s="1156"/>
      <c r="AI24" s="1156"/>
      <c r="AJ24" s="1156"/>
      <c r="AK24" s="1157"/>
      <c r="AO24" s="9"/>
      <c r="AP24" s="9"/>
      <c r="AQ24" s="9"/>
      <c r="AR24" s="102"/>
      <c r="AS24" s="102"/>
    </row>
    <row r="25" spans="1:45" ht="15.75" customHeight="1">
      <c r="A25" s="1113"/>
      <c r="B25" s="1117"/>
      <c r="C25" s="980" t="s">
        <v>368</v>
      </c>
      <c r="D25" s="981"/>
      <c r="E25" s="981"/>
      <c r="F25" s="981"/>
      <c r="G25" s="982"/>
      <c r="H25" s="311"/>
      <c r="I25" s="312" t="s">
        <v>46</v>
      </c>
      <c r="J25" s="312"/>
      <c r="K25" s="313" t="s">
        <v>203</v>
      </c>
      <c r="L25" s="1115"/>
      <c r="M25" s="981"/>
      <c r="N25" s="981"/>
      <c r="O25" s="981"/>
      <c r="P25" s="981"/>
      <c r="Q25" s="981"/>
      <c r="R25" s="981"/>
      <c r="S25" s="981"/>
      <c r="T25" s="981"/>
      <c r="U25" s="981"/>
      <c r="V25" s="982"/>
      <c r="W25" s="1155"/>
      <c r="X25" s="1156"/>
      <c r="Y25" s="1156"/>
      <c r="Z25" s="1156"/>
      <c r="AA25" s="1156"/>
      <c r="AB25" s="1156"/>
      <c r="AC25" s="1156"/>
      <c r="AD25" s="1156"/>
      <c r="AE25" s="1156"/>
      <c r="AF25" s="1156"/>
      <c r="AG25" s="1156"/>
      <c r="AH25" s="1156"/>
      <c r="AI25" s="1156"/>
      <c r="AJ25" s="1156"/>
      <c r="AK25" s="1157"/>
      <c r="AO25" s="9"/>
      <c r="AP25" s="9"/>
      <c r="AQ25" s="9"/>
      <c r="AR25" s="102"/>
      <c r="AS25" s="102"/>
    </row>
    <row r="26" spans="1:45" ht="15.75" customHeight="1">
      <c r="A26" s="1113"/>
      <c r="B26" s="1117"/>
      <c r="C26" s="980" t="s">
        <v>369</v>
      </c>
      <c r="D26" s="981"/>
      <c r="E26" s="981"/>
      <c r="F26" s="981"/>
      <c r="G26" s="982"/>
      <c r="H26" s="311"/>
      <c r="I26" s="312" t="s">
        <v>391</v>
      </c>
      <c r="J26" s="312"/>
      <c r="K26" s="312" t="s">
        <v>392</v>
      </c>
      <c r="L26" s="312"/>
      <c r="M26" s="981" t="s">
        <v>390</v>
      </c>
      <c r="N26" s="981"/>
      <c r="O26" s="1122"/>
      <c r="P26" s="1123"/>
      <c r="Q26" s="1123"/>
      <c r="R26" s="1123"/>
      <c r="S26" s="1123"/>
      <c r="T26" s="1123"/>
      <c r="U26" s="1123"/>
      <c r="V26" s="1124"/>
      <c r="W26" s="1155"/>
      <c r="X26" s="1156"/>
      <c r="Y26" s="1156"/>
      <c r="Z26" s="1156"/>
      <c r="AA26" s="1156"/>
      <c r="AB26" s="1156"/>
      <c r="AC26" s="1156"/>
      <c r="AD26" s="1156"/>
      <c r="AE26" s="1156"/>
      <c r="AF26" s="1156"/>
      <c r="AG26" s="1156"/>
      <c r="AH26" s="1156"/>
      <c r="AI26" s="1156"/>
      <c r="AJ26" s="1156"/>
      <c r="AK26" s="1157"/>
      <c r="AO26" s="9"/>
      <c r="AP26" s="9"/>
      <c r="AQ26" s="9"/>
      <c r="AR26" s="102"/>
      <c r="AS26" s="102"/>
    </row>
    <row r="27" spans="1:45" ht="15.75" customHeight="1">
      <c r="A27" s="1113"/>
      <c r="B27" s="1117"/>
      <c r="C27" s="980" t="s">
        <v>370</v>
      </c>
      <c r="D27" s="981"/>
      <c r="E27" s="981"/>
      <c r="F27" s="981"/>
      <c r="G27" s="982"/>
      <c r="H27" s="311"/>
      <c r="I27" s="312">
        <v>1</v>
      </c>
      <c r="J27" s="312"/>
      <c r="K27" s="312">
        <v>2</v>
      </c>
      <c r="L27" s="312"/>
      <c r="M27" s="1123" t="s">
        <v>393</v>
      </c>
      <c r="N27" s="1128"/>
      <c r="O27" s="1115"/>
      <c r="P27" s="981"/>
      <c r="Q27" s="981"/>
      <c r="R27" s="981"/>
      <c r="S27" s="981"/>
      <c r="T27" s="981"/>
      <c r="U27" s="981"/>
      <c r="V27" s="982"/>
      <c r="W27" s="1155"/>
      <c r="X27" s="1156"/>
      <c r="Y27" s="1156"/>
      <c r="Z27" s="1156"/>
      <c r="AA27" s="1156"/>
      <c r="AB27" s="1156"/>
      <c r="AC27" s="1156"/>
      <c r="AD27" s="1156"/>
      <c r="AE27" s="1156"/>
      <c r="AF27" s="1156"/>
      <c r="AG27" s="1156"/>
      <c r="AH27" s="1156"/>
      <c r="AI27" s="1156"/>
      <c r="AJ27" s="1156"/>
      <c r="AK27" s="1157"/>
      <c r="AO27" s="9"/>
      <c r="AP27" s="9"/>
      <c r="AQ27" s="9"/>
      <c r="AR27" s="102"/>
      <c r="AS27" s="102"/>
    </row>
    <row r="28" spans="1:45" ht="15.75" customHeight="1" thickBot="1">
      <c r="A28" s="1114"/>
      <c r="B28" s="1118"/>
      <c r="C28" s="1125" t="s">
        <v>371</v>
      </c>
      <c r="D28" s="1126"/>
      <c r="E28" s="1126"/>
      <c r="F28" s="1126"/>
      <c r="G28" s="1127"/>
      <c r="H28" s="1161" t="s">
        <v>772</v>
      </c>
      <c r="I28" s="1162"/>
      <c r="J28" s="1162"/>
      <c r="K28" s="1162"/>
      <c r="L28" s="1162"/>
      <c r="M28" s="1162"/>
      <c r="N28" s="1163"/>
      <c r="O28" s="1164"/>
      <c r="P28" s="1164"/>
      <c r="Q28" s="1164"/>
      <c r="R28" s="1164"/>
      <c r="S28" s="1164"/>
      <c r="T28" s="1164"/>
      <c r="U28" s="1164"/>
      <c r="V28" s="1165"/>
      <c r="W28" s="1158"/>
      <c r="X28" s="1159"/>
      <c r="Y28" s="1159"/>
      <c r="Z28" s="1159"/>
      <c r="AA28" s="1159"/>
      <c r="AB28" s="1159"/>
      <c r="AC28" s="1159"/>
      <c r="AD28" s="1159"/>
      <c r="AE28" s="1159"/>
      <c r="AF28" s="1159"/>
      <c r="AG28" s="1159"/>
      <c r="AH28" s="1159"/>
      <c r="AI28" s="1159"/>
      <c r="AJ28" s="1159"/>
      <c r="AK28" s="1160"/>
      <c r="AO28" s="120"/>
      <c r="AP28" s="9"/>
      <c r="AQ28" s="9"/>
      <c r="AR28" s="102"/>
      <c r="AS28" s="102"/>
    </row>
    <row r="29" spans="1:45" s="2" customFormat="1" ht="15.75" customHeight="1">
      <c r="A29" s="1071" t="s">
        <v>72</v>
      </c>
      <c r="B29" s="1073" t="s">
        <v>146</v>
      </c>
      <c r="C29" s="1074"/>
      <c r="D29" s="1074"/>
      <c r="E29" s="1074"/>
      <c r="F29" s="1074"/>
      <c r="G29" s="1075"/>
      <c r="H29" s="1073"/>
      <c r="I29" s="1074"/>
      <c r="J29" s="1074"/>
      <c r="K29" s="1074"/>
      <c r="L29" s="1074"/>
      <c r="M29" s="1074"/>
      <c r="N29" s="1074"/>
      <c r="O29" s="1075"/>
      <c r="P29" s="1073" t="s">
        <v>75</v>
      </c>
      <c r="Q29" s="1074"/>
      <c r="R29" s="1075"/>
      <c r="S29" s="1073"/>
      <c r="T29" s="1074"/>
      <c r="U29" s="1074"/>
      <c r="V29" s="1074"/>
      <c r="W29" s="1074"/>
      <c r="X29" s="1074"/>
      <c r="Y29" s="1074"/>
      <c r="Z29" s="1075"/>
      <c r="AA29" s="1073" t="s">
        <v>67</v>
      </c>
      <c r="AB29" s="1074"/>
      <c r="AC29" s="1075"/>
      <c r="AD29" s="1073"/>
      <c r="AE29" s="1074"/>
      <c r="AF29" s="1074"/>
      <c r="AG29" s="1074"/>
      <c r="AH29" s="1074"/>
      <c r="AI29" s="1074"/>
      <c r="AJ29" s="1074"/>
      <c r="AK29" s="1076"/>
      <c r="AO29" s="9"/>
    </row>
    <row r="30" spans="1:45" s="2" customFormat="1" ht="15.75" customHeight="1">
      <c r="A30" s="1072"/>
      <c r="B30" s="92" t="s">
        <v>76</v>
      </c>
      <c r="C30" s="93"/>
      <c r="D30" s="93"/>
      <c r="E30" s="93"/>
      <c r="F30" s="1077"/>
      <c r="G30" s="1077"/>
      <c r="H30" s="1077"/>
      <c r="I30" s="1077"/>
      <c r="J30" s="1077"/>
      <c r="K30" s="1077"/>
      <c r="L30" s="1077"/>
      <c r="M30" s="1077"/>
      <c r="N30" s="1077"/>
      <c r="O30" s="1077"/>
      <c r="P30" s="1077"/>
      <c r="Q30" s="1077"/>
      <c r="R30" s="1077"/>
      <c r="S30" s="1077"/>
      <c r="T30" s="1077"/>
      <c r="U30" s="1077"/>
      <c r="V30" s="1077"/>
      <c r="W30" s="1077"/>
      <c r="X30" s="1077"/>
      <c r="Y30" s="1077"/>
      <c r="Z30" s="1077"/>
      <c r="AA30" s="1077"/>
      <c r="AB30" s="1077"/>
      <c r="AC30" s="1077"/>
      <c r="AD30" s="1077"/>
      <c r="AE30" s="1077"/>
      <c r="AF30" s="1077"/>
      <c r="AG30" s="1077"/>
      <c r="AH30" s="1077"/>
      <c r="AI30" s="1077"/>
      <c r="AJ30" s="1077"/>
      <c r="AK30" s="1078"/>
      <c r="AO30" s="9"/>
    </row>
    <row r="31" spans="1:45" s="2" customFormat="1" ht="15.75" customHeight="1">
      <c r="A31" s="1072"/>
      <c r="B31" s="991"/>
      <c r="C31" s="992"/>
      <c r="D31" s="992"/>
      <c r="E31" s="992"/>
      <c r="F31" s="992"/>
      <c r="G31" s="992"/>
      <c r="H31" s="992"/>
      <c r="I31" s="992"/>
      <c r="J31" s="992"/>
      <c r="K31" s="992"/>
      <c r="L31" s="992"/>
      <c r="M31" s="992"/>
      <c r="N31" s="992"/>
      <c r="O31" s="992"/>
      <c r="P31" s="992"/>
      <c r="Q31" s="992"/>
      <c r="R31" s="992"/>
      <c r="S31" s="992"/>
      <c r="T31" s="992"/>
      <c r="U31" s="992"/>
      <c r="V31" s="992"/>
      <c r="W31" s="992"/>
      <c r="X31" s="992"/>
      <c r="Y31" s="992"/>
      <c r="Z31" s="992"/>
      <c r="AA31" s="992"/>
      <c r="AB31" s="992"/>
      <c r="AC31" s="992"/>
      <c r="AD31" s="992"/>
      <c r="AE31" s="992"/>
      <c r="AF31" s="992"/>
      <c r="AG31" s="992"/>
      <c r="AH31" s="992"/>
      <c r="AI31" s="992"/>
      <c r="AJ31" s="992"/>
      <c r="AK31" s="993"/>
      <c r="AO31" s="9"/>
    </row>
    <row r="32" spans="1:45" s="2" customFormat="1" ht="15.75" customHeight="1">
      <c r="A32" s="1072"/>
      <c r="B32" s="991"/>
      <c r="C32" s="992"/>
      <c r="D32" s="992"/>
      <c r="E32" s="992"/>
      <c r="F32" s="992"/>
      <c r="G32" s="992"/>
      <c r="H32" s="992"/>
      <c r="I32" s="992"/>
      <c r="J32" s="992"/>
      <c r="K32" s="992"/>
      <c r="L32" s="992"/>
      <c r="M32" s="992"/>
      <c r="N32" s="992"/>
      <c r="O32" s="992"/>
      <c r="P32" s="992"/>
      <c r="Q32" s="992"/>
      <c r="R32" s="992"/>
      <c r="S32" s="992"/>
      <c r="T32" s="992"/>
      <c r="U32" s="992"/>
      <c r="V32" s="992"/>
      <c r="W32" s="992"/>
      <c r="X32" s="992"/>
      <c r="Y32" s="992"/>
      <c r="Z32" s="992"/>
      <c r="AA32" s="992"/>
      <c r="AB32" s="992"/>
      <c r="AC32" s="992"/>
      <c r="AD32" s="992"/>
      <c r="AE32" s="992"/>
      <c r="AF32" s="992"/>
      <c r="AG32" s="992"/>
      <c r="AH32" s="992"/>
      <c r="AI32" s="992"/>
      <c r="AJ32" s="992"/>
      <c r="AK32" s="993"/>
      <c r="AO32" s="9"/>
    </row>
    <row r="33" spans="1:45" s="2" customFormat="1" ht="15.75" customHeight="1">
      <c r="A33" s="1072"/>
      <c r="B33" s="991"/>
      <c r="C33" s="992"/>
      <c r="D33" s="992"/>
      <c r="E33" s="992"/>
      <c r="F33" s="992"/>
      <c r="G33" s="992"/>
      <c r="H33" s="992"/>
      <c r="I33" s="992"/>
      <c r="J33" s="992"/>
      <c r="K33" s="992"/>
      <c r="L33" s="992"/>
      <c r="M33" s="992"/>
      <c r="N33" s="992"/>
      <c r="O33" s="992"/>
      <c r="P33" s="992"/>
      <c r="Q33" s="992"/>
      <c r="R33" s="992"/>
      <c r="S33" s="992"/>
      <c r="T33" s="992"/>
      <c r="U33" s="992"/>
      <c r="V33" s="992"/>
      <c r="W33" s="992"/>
      <c r="X33" s="992"/>
      <c r="Y33" s="992"/>
      <c r="Z33" s="992"/>
      <c r="AA33" s="992"/>
      <c r="AB33" s="992"/>
      <c r="AC33" s="992"/>
      <c r="AD33" s="992"/>
      <c r="AE33" s="992"/>
      <c r="AF33" s="992"/>
      <c r="AG33" s="992"/>
      <c r="AH33" s="992"/>
      <c r="AI33" s="992"/>
      <c r="AJ33" s="992"/>
      <c r="AK33" s="993"/>
      <c r="AO33" s="9"/>
    </row>
    <row r="34" spans="1:45" s="2" customFormat="1" ht="15.75" customHeight="1">
      <c r="A34" s="1072"/>
      <c r="B34" s="991"/>
      <c r="C34" s="992"/>
      <c r="D34" s="992"/>
      <c r="E34" s="992"/>
      <c r="F34" s="992"/>
      <c r="G34" s="992"/>
      <c r="H34" s="992"/>
      <c r="I34" s="992"/>
      <c r="J34" s="992"/>
      <c r="K34" s="992"/>
      <c r="L34" s="992"/>
      <c r="M34" s="992"/>
      <c r="N34" s="992"/>
      <c r="O34" s="992"/>
      <c r="P34" s="992"/>
      <c r="Q34" s="992"/>
      <c r="R34" s="992"/>
      <c r="S34" s="992"/>
      <c r="T34" s="992"/>
      <c r="U34" s="992"/>
      <c r="V34" s="992"/>
      <c r="W34" s="992"/>
      <c r="X34" s="992"/>
      <c r="Y34" s="992"/>
      <c r="Z34" s="992"/>
      <c r="AA34" s="992"/>
      <c r="AB34" s="992"/>
      <c r="AC34" s="992"/>
      <c r="AD34" s="992"/>
      <c r="AE34" s="992"/>
      <c r="AF34" s="992"/>
      <c r="AG34" s="992"/>
      <c r="AH34" s="992"/>
      <c r="AI34" s="992"/>
      <c r="AJ34" s="992"/>
      <c r="AK34" s="993"/>
      <c r="AO34" s="9"/>
    </row>
    <row r="35" spans="1:45" s="2" customFormat="1" ht="15.75" customHeight="1" thickBot="1">
      <c r="A35" s="1072"/>
      <c r="B35" s="994"/>
      <c r="C35" s="995"/>
      <c r="D35" s="995"/>
      <c r="E35" s="995"/>
      <c r="F35" s="995"/>
      <c r="G35" s="995"/>
      <c r="H35" s="995"/>
      <c r="I35" s="995"/>
      <c r="J35" s="995"/>
      <c r="K35" s="995"/>
      <c r="L35" s="995"/>
      <c r="M35" s="995"/>
      <c r="N35" s="995"/>
      <c r="O35" s="995"/>
      <c r="P35" s="995"/>
      <c r="Q35" s="995"/>
      <c r="R35" s="995"/>
      <c r="S35" s="995"/>
      <c r="T35" s="995"/>
      <c r="U35" s="995"/>
      <c r="V35" s="995"/>
      <c r="W35" s="995"/>
      <c r="X35" s="995"/>
      <c r="Y35" s="995"/>
      <c r="Z35" s="995"/>
      <c r="AA35" s="995"/>
      <c r="AB35" s="995"/>
      <c r="AC35" s="995"/>
      <c r="AD35" s="995"/>
      <c r="AE35" s="995"/>
      <c r="AF35" s="995"/>
      <c r="AG35" s="995"/>
      <c r="AH35" s="995"/>
      <c r="AI35" s="995"/>
      <c r="AJ35" s="995"/>
      <c r="AK35" s="996"/>
      <c r="AO35" s="9"/>
    </row>
    <row r="36" spans="1:45" s="2" customFormat="1" ht="15.75" customHeight="1">
      <c r="A36" s="1069" t="s">
        <v>73</v>
      </c>
      <c r="B36" s="1041" t="s">
        <v>146</v>
      </c>
      <c r="C36" s="1042"/>
      <c r="D36" s="1042"/>
      <c r="E36" s="1042"/>
      <c r="F36" s="1042"/>
      <c r="G36" s="1043"/>
      <c r="H36" s="1041"/>
      <c r="I36" s="1042"/>
      <c r="J36" s="1042"/>
      <c r="K36" s="1042"/>
      <c r="L36" s="1042"/>
      <c r="M36" s="1042"/>
      <c r="N36" s="1042"/>
      <c r="O36" s="1043"/>
      <c r="P36" s="1041" t="s">
        <v>75</v>
      </c>
      <c r="Q36" s="1042"/>
      <c r="R36" s="1043"/>
      <c r="S36" s="1041" t="s">
        <v>348</v>
      </c>
      <c r="T36" s="1043"/>
      <c r="U36" s="1042"/>
      <c r="V36" s="1042"/>
      <c r="W36" s="1042"/>
      <c r="X36" s="1042"/>
      <c r="Y36" s="1042"/>
      <c r="Z36" s="1042"/>
      <c r="AA36" s="1042"/>
      <c r="AB36" s="1043"/>
      <c r="AC36" s="1041" t="s">
        <v>67</v>
      </c>
      <c r="AD36" s="1042"/>
      <c r="AE36" s="1043"/>
      <c r="AF36" s="94"/>
      <c r="AG36" s="94"/>
      <c r="AH36" s="94"/>
      <c r="AI36" s="94"/>
      <c r="AJ36" s="94"/>
      <c r="AK36" s="95"/>
      <c r="AO36" s="9"/>
    </row>
    <row r="37" spans="1:45" s="2" customFormat="1" ht="15.75" customHeight="1">
      <c r="A37" s="1070"/>
      <c r="B37" s="1044" t="s">
        <v>376</v>
      </c>
      <c r="C37" s="1045"/>
      <c r="D37" s="1045"/>
      <c r="E37" s="1045"/>
      <c r="F37" s="1045"/>
      <c r="G37" s="1046"/>
      <c r="H37" s="1047"/>
      <c r="I37" s="1048"/>
      <c r="J37" s="1048"/>
      <c r="K37" s="1048"/>
      <c r="L37" s="1048"/>
      <c r="M37" s="1048"/>
      <c r="N37" s="1048"/>
      <c r="O37" s="1048"/>
      <c r="P37" s="1048"/>
      <c r="Q37" s="1048"/>
      <c r="R37" s="1048"/>
      <c r="S37" s="1048"/>
      <c r="T37" s="1048"/>
      <c r="U37" s="1048"/>
      <c r="V37" s="1048"/>
      <c r="W37" s="1048"/>
      <c r="X37" s="1048"/>
      <c r="Y37" s="1048"/>
      <c r="Z37" s="1048"/>
      <c r="AA37" s="1048"/>
      <c r="AB37" s="1048"/>
      <c r="AC37" s="1048"/>
      <c r="AD37" s="1048"/>
      <c r="AE37" s="1048"/>
      <c r="AF37" s="1048"/>
      <c r="AG37" s="1048"/>
      <c r="AH37" s="1048"/>
      <c r="AI37" s="1048"/>
      <c r="AJ37" s="1048"/>
      <c r="AK37" s="1049"/>
      <c r="AO37" s="9"/>
    </row>
    <row r="38" spans="1:45" s="2" customFormat="1" ht="15.75" customHeight="1">
      <c r="A38" s="1070"/>
      <c r="B38" s="1050" t="s">
        <v>377</v>
      </c>
      <c r="C38" s="1051"/>
      <c r="D38" s="1051"/>
      <c r="E38" s="1051"/>
      <c r="F38" s="1051"/>
      <c r="G38" s="1052"/>
      <c r="H38" s="1053"/>
      <c r="I38" s="1054"/>
      <c r="J38" s="1054"/>
      <c r="K38" s="1054"/>
      <c r="L38" s="1054"/>
      <c r="M38" s="1054"/>
      <c r="N38" s="1054"/>
      <c r="O38" s="1054"/>
      <c r="P38" s="1054"/>
      <c r="Q38" s="1054"/>
      <c r="R38" s="1054"/>
      <c r="S38" s="1054"/>
      <c r="T38" s="1054"/>
      <c r="U38" s="1054"/>
      <c r="V38" s="1054"/>
      <c r="W38" s="1054"/>
      <c r="X38" s="1054"/>
      <c r="Y38" s="1054"/>
      <c r="Z38" s="1054"/>
      <c r="AA38" s="1054"/>
      <c r="AB38" s="1054"/>
      <c r="AC38" s="1054"/>
      <c r="AD38" s="1054"/>
      <c r="AE38" s="1054"/>
      <c r="AF38" s="1054"/>
      <c r="AG38" s="1054"/>
      <c r="AH38" s="1054"/>
      <c r="AI38" s="1054"/>
      <c r="AJ38" s="1054"/>
      <c r="AK38" s="1055"/>
      <c r="AO38" s="9"/>
    </row>
    <row r="39" spans="1:45" s="2" customFormat="1" ht="15.75" customHeight="1">
      <c r="A39" s="1070"/>
      <c r="B39" s="1056" t="s">
        <v>378</v>
      </c>
      <c r="C39" s="1057"/>
      <c r="D39" s="1057"/>
      <c r="E39" s="1057"/>
      <c r="F39" s="1057"/>
      <c r="G39" s="1058"/>
      <c r="H39" s="1059"/>
      <c r="I39" s="1060"/>
      <c r="J39" s="1060"/>
      <c r="K39" s="1060"/>
      <c r="L39" s="1060"/>
      <c r="M39" s="1060"/>
      <c r="N39" s="1060"/>
      <c r="O39" s="1060"/>
      <c r="P39" s="1060"/>
      <c r="Q39" s="1060"/>
      <c r="R39" s="1060"/>
      <c r="S39" s="1060"/>
      <c r="T39" s="1060"/>
      <c r="U39" s="1060"/>
      <c r="V39" s="1061"/>
      <c r="W39" s="1062" t="s">
        <v>375</v>
      </c>
      <c r="X39" s="1062"/>
      <c r="Y39" s="1062"/>
      <c r="Z39" s="1062"/>
      <c r="AA39" s="1062"/>
      <c r="AB39" s="1063"/>
      <c r="AC39" s="1060"/>
      <c r="AD39" s="1060"/>
      <c r="AE39" s="1060"/>
      <c r="AF39" s="1060"/>
      <c r="AG39" s="1060"/>
      <c r="AH39" s="1060"/>
      <c r="AI39" s="1060"/>
      <c r="AJ39" s="1060"/>
      <c r="AK39" s="1064"/>
      <c r="AO39" s="9"/>
    </row>
    <row r="40" spans="1:45" s="2" customFormat="1" ht="15.75" customHeight="1">
      <c r="A40" s="1070"/>
      <c r="B40" s="1056" t="s">
        <v>379</v>
      </c>
      <c r="C40" s="1057"/>
      <c r="D40" s="1057"/>
      <c r="E40" s="1057"/>
      <c r="F40" s="1057"/>
      <c r="G40" s="1058"/>
      <c r="H40" s="1059"/>
      <c r="I40" s="1060"/>
      <c r="J40" s="1060"/>
      <c r="K40" s="1060"/>
      <c r="L40" s="1060"/>
      <c r="M40" s="1060"/>
      <c r="N40" s="1060"/>
      <c r="O40" s="1060"/>
      <c r="P40" s="1060"/>
      <c r="Q40" s="1060"/>
      <c r="R40" s="1060"/>
      <c r="S40" s="1060"/>
      <c r="T40" s="1060"/>
      <c r="U40" s="1060"/>
      <c r="V40" s="1060"/>
      <c r="W40" s="1060"/>
      <c r="X40" s="1060"/>
      <c r="Y40" s="1060"/>
      <c r="Z40" s="1060"/>
      <c r="AA40" s="1060"/>
      <c r="AB40" s="1060"/>
      <c r="AC40" s="1060"/>
      <c r="AD40" s="1060"/>
      <c r="AE40" s="1060"/>
      <c r="AF40" s="1060"/>
      <c r="AG40" s="1060"/>
      <c r="AH40" s="1060"/>
      <c r="AI40" s="1060"/>
      <c r="AJ40" s="1060"/>
      <c r="AK40" s="1064"/>
      <c r="AO40" s="9"/>
    </row>
    <row r="41" spans="1:45" s="2" customFormat="1" ht="15.75" customHeight="1">
      <c r="A41" s="1070"/>
      <c r="B41" s="108" t="s">
        <v>380</v>
      </c>
      <c r="C41" s="109"/>
      <c r="D41" s="109"/>
      <c r="E41" s="109"/>
      <c r="F41" s="109"/>
      <c r="G41" s="110"/>
      <c r="H41" s="997"/>
      <c r="I41" s="998"/>
      <c r="J41" s="998"/>
      <c r="K41" s="998"/>
      <c r="L41" s="998"/>
      <c r="M41" s="998"/>
      <c r="N41" s="998"/>
      <c r="O41" s="998"/>
      <c r="P41" s="998"/>
      <c r="Q41" s="998"/>
      <c r="R41" s="998"/>
      <c r="S41" s="998"/>
      <c r="T41" s="998"/>
      <c r="U41" s="998"/>
      <c r="V41" s="998"/>
      <c r="W41" s="998"/>
      <c r="X41" s="998"/>
      <c r="Y41" s="998"/>
      <c r="Z41" s="998"/>
      <c r="AA41" s="998"/>
      <c r="AB41" s="998"/>
      <c r="AC41" s="998"/>
      <c r="AD41" s="998"/>
      <c r="AE41" s="998"/>
      <c r="AF41" s="998"/>
      <c r="AG41" s="998"/>
      <c r="AH41" s="998"/>
      <c r="AI41" s="998"/>
      <c r="AJ41" s="998"/>
      <c r="AK41" s="999"/>
      <c r="AO41" s="9"/>
    </row>
    <row r="42" spans="1:45" s="2" customFormat="1" ht="15.75" customHeight="1">
      <c r="A42" s="1070"/>
      <c r="B42" s="105"/>
      <c r="C42" s="106"/>
      <c r="D42" s="106"/>
      <c r="E42" s="106"/>
      <c r="F42" s="106"/>
      <c r="G42" s="107"/>
      <c r="H42" s="1000"/>
      <c r="I42" s="1001"/>
      <c r="J42" s="1001"/>
      <c r="K42" s="1001"/>
      <c r="L42" s="1001"/>
      <c r="M42" s="1001"/>
      <c r="N42" s="1001"/>
      <c r="O42" s="1001"/>
      <c r="P42" s="1001"/>
      <c r="Q42" s="1001"/>
      <c r="R42" s="1001"/>
      <c r="S42" s="1001"/>
      <c r="T42" s="1001"/>
      <c r="U42" s="1001"/>
      <c r="V42" s="1001"/>
      <c r="W42" s="1001"/>
      <c r="X42" s="1001"/>
      <c r="Y42" s="1001"/>
      <c r="Z42" s="1001"/>
      <c r="AA42" s="1001"/>
      <c r="AB42" s="1001"/>
      <c r="AC42" s="1001"/>
      <c r="AD42" s="1001"/>
      <c r="AE42" s="1001"/>
      <c r="AF42" s="1001"/>
      <c r="AG42" s="1001"/>
      <c r="AH42" s="1001"/>
      <c r="AI42" s="1001"/>
      <c r="AJ42" s="1001"/>
      <c r="AK42" s="1002"/>
      <c r="AO42" s="9"/>
    </row>
    <row r="43" spans="1:45" s="2" customFormat="1" ht="15.75" customHeight="1" thickBot="1">
      <c r="A43" s="1070"/>
      <c r="B43" s="105"/>
      <c r="C43" s="106"/>
      <c r="D43" s="106"/>
      <c r="E43" s="106"/>
      <c r="F43" s="106"/>
      <c r="G43" s="107"/>
      <c r="H43" s="1003"/>
      <c r="I43" s="1004"/>
      <c r="J43" s="1004"/>
      <c r="K43" s="1004"/>
      <c r="L43" s="1004"/>
      <c r="M43" s="1004"/>
      <c r="N43" s="1004"/>
      <c r="O43" s="1004"/>
      <c r="P43" s="1004"/>
      <c r="Q43" s="1004"/>
      <c r="R43" s="1004"/>
      <c r="S43" s="1004"/>
      <c r="T43" s="1004"/>
      <c r="U43" s="1004"/>
      <c r="V43" s="1004"/>
      <c r="W43" s="1004"/>
      <c r="X43" s="1004"/>
      <c r="Y43" s="1004"/>
      <c r="Z43" s="1004"/>
      <c r="AA43" s="1004"/>
      <c r="AB43" s="1004"/>
      <c r="AC43" s="1004"/>
      <c r="AD43" s="1004"/>
      <c r="AE43" s="1004"/>
      <c r="AF43" s="1004"/>
      <c r="AG43" s="1004"/>
      <c r="AH43" s="1004"/>
      <c r="AI43" s="1004"/>
      <c r="AJ43" s="1004"/>
      <c r="AK43" s="1005"/>
      <c r="AO43" s="9"/>
    </row>
    <row r="44" spans="1:45" s="2" customFormat="1" ht="14.25" customHeight="1" thickBot="1">
      <c r="A44" s="1014" t="s">
        <v>398</v>
      </c>
      <c r="B44" s="1016" t="s">
        <v>400</v>
      </c>
      <c r="C44" s="1017"/>
      <c r="D44" s="1017"/>
      <c r="E44" s="1017"/>
      <c r="F44" s="1017"/>
      <c r="G44" s="1017"/>
      <c r="H44" s="1017"/>
      <c r="I44" s="1017"/>
      <c r="J44" s="1017"/>
      <c r="K44" s="1029" t="s">
        <v>399</v>
      </c>
      <c r="L44" s="1029"/>
      <c r="M44" s="1029"/>
      <c r="N44" s="1029"/>
      <c r="O44" s="1029"/>
      <c r="P44" s="1029"/>
      <c r="Q44" s="1029"/>
      <c r="R44" s="1029"/>
      <c r="S44" s="1029"/>
      <c r="T44" s="1029" t="s">
        <v>11</v>
      </c>
      <c r="U44" s="1029"/>
      <c r="V44" s="1029" t="s">
        <v>31</v>
      </c>
      <c r="W44" s="1029"/>
      <c r="X44" s="1029"/>
      <c r="Y44" s="1029"/>
      <c r="Z44" s="1029"/>
      <c r="AA44" s="1029"/>
      <c r="AB44" s="1029"/>
      <c r="AC44" s="1029"/>
      <c r="AD44" s="1029"/>
      <c r="AE44" s="1029"/>
      <c r="AF44" s="1029"/>
      <c r="AG44" s="1029"/>
      <c r="AH44" s="1029"/>
      <c r="AI44" s="1029"/>
      <c r="AJ44" s="1029"/>
      <c r="AK44" s="1065"/>
      <c r="AO44" s="9" t="s">
        <v>713</v>
      </c>
    </row>
    <row r="45" spans="1:45" s="2" customFormat="1" ht="14.25" customHeight="1" thickBot="1">
      <c r="A45" s="425"/>
      <c r="B45" s="461" t="s">
        <v>117</v>
      </c>
      <c r="C45" s="894" t="s">
        <v>120</v>
      </c>
      <c r="D45" s="895"/>
      <c r="E45" s="895"/>
      <c r="F45" s="895"/>
      <c r="G45" s="895"/>
      <c r="H45" s="895"/>
      <c r="I45" s="895"/>
      <c r="J45" s="971"/>
      <c r="K45" s="124"/>
      <c r="L45" s="911" t="s">
        <v>324</v>
      </c>
      <c r="M45" s="911"/>
      <c r="N45" s="103"/>
      <c r="O45" s="911" t="s">
        <v>336</v>
      </c>
      <c r="P45" s="911"/>
      <c r="Q45" s="103"/>
      <c r="R45" s="911" t="s">
        <v>337</v>
      </c>
      <c r="S45" s="911"/>
      <c r="T45" s="1018"/>
      <c r="U45" s="1019"/>
      <c r="V45" s="983"/>
      <c r="W45" s="984"/>
      <c r="X45" s="984"/>
      <c r="Y45" s="984"/>
      <c r="Z45" s="984"/>
      <c r="AA45" s="984"/>
      <c r="AB45" s="984"/>
      <c r="AC45" s="984"/>
      <c r="AD45" s="984"/>
      <c r="AE45" s="984"/>
      <c r="AF45" s="984"/>
      <c r="AG45" s="984"/>
      <c r="AH45" s="984"/>
      <c r="AI45" s="984"/>
      <c r="AJ45" s="984"/>
      <c r="AK45" s="985"/>
      <c r="AO45" s="211" t="s">
        <v>714</v>
      </c>
      <c r="AP45" s="210" t="b">
        <v>0</v>
      </c>
      <c r="AQ45" s="300" t="str">
        <f t="shared" ref="AQ45:AQ57" si="1">IF(AP45=TRUE,1,"")</f>
        <v/>
      </c>
      <c r="AR45" s="299">
        <f>SUM(AQ45:AQ50)</f>
        <v>0</v>
      </c>
      <c r="AS45" s="1"/>
    </row>
    <row r="46" spans="1:45" s="2" customFormat="1" ht="14.25" customHeight="1">
      <c r="A46" s="425"/>
      <c r="B46" s="461"/>
      <c r="C46" s="897" t="s">
        <v>121</v>
      </c>
      <c r="D46" s="898"/>
      <c r="E46" s="898"/>
      <c r="F46" s="898"/>
      <c r="G46" s="898"/>
      <c r="H46" s="898"/>
      <c r="I46" s="898"/>
      <c r="J46" s="1026"/>
      <c r="K46" s="121"/>
      <c r="L46" s="848" t="s">
        <v>325</v>
      </c>
      <c r="M46" s="848"/>
      <c r="N46" s="104"/>
      <c r="O46" s="848" t="s">
        <v>336</v>
      </c>
      <c r="P46" s="848"/>
      <c r="Q46" s="104"/>
      <c r="R46" s="848" t="s">
        <v>338</v>
      </c>
      <c r="S46" s="848"/>
      <c r="T46" s="1020" t="s">
        <v>329</v>
      </c>
      <c r="U46" s="1021"/>
      <c r="V46" s="983"/>
      <c r="W46" s="984"/>
      <c r="X46" s="984"/>
      <c r="Y46" s="984"/>
      <c r="Z46" s="984"/>
      <c r="AA46" s="984"/>
      <c r="AB46" s="984"/>
      <c r="AC46" s="984"/>
      <c r="AD46" s="984"/>
      <c r="AE46" s="984"/>
      <c r="AF46" s="984"/>
      <c r="AG46" s="984"/>
      <c r="AH46" s="984"/>
      <c r="AI46" s="984"/>
      <c r="AJ46" s="984"/>
      <c r="AK46" s="985"/>
      <c r="AO46" s="211" t="s">
        <v>715</v>
      </c>
      <c r="AP46" s="210" t="b">
        <v>0</v>
      </c>
      <c r="AQ46" s="260" t="str">
        <f t="shared" si="1"/>
        <v/>
      </c>
    </row>
    <row r="47" spans="1:45" s="2" customFormat="1" ht="14.25" customHeight="1">
      <c r="A47" s="425"/>
      <c r="B47" s="461"/>
      <c r="C47" s="897" t="s">
        <v>122</v>
      </c>
      <c r="D47" s="898"/>
      <c r="E47" s="898"/>
      <c r="F47" s="898"/>
      <c r="G47" s="898"/>
      <c r="H47" s="898"/>
      <c r="I47" s="898"/>
      <c r="J47" s="1026"/>
      <c r="K47" s="121"/>
      <c r="L47" s="848" t="s">
        <v>325</v>
      </c>
      <c r="M47" s="848"/>
      <c r="N47" s="104"/>
      <c r="O47" s="848" t="s">
        <v>336</v>
      </c>
      <c r="P47" s="848"/>
      <c r="Q47" s="104"/>
      <c r="R47" s="848" t="s">
        <v>337</v>
      </c>
      <c r="S47" s="848"/>
      <c r="T47" s="1020" t="s">
        <v>329</v>
      </c>
      <c r="U47" s="1021"/>
      <c r="V47" s="983"/>
      <c r="W47" s="984"/>
      <c r="X47" s="984"/>
      <c r="Y47" s="984"/>
      <c r="Z47" s="984"/>
      <c r="AA47" s="984"/>
      <c r="AB47" s="984"/>
      <c r="AC47" s="984"/>
      <c r="AD47" s="984"/>
      <c r="AE47" s="984"/>
      <c r="AF47" s="984"/>
      <c r="AG47" s="984"/>
      <c r="AH47" s="984"/>
      <c r="AI47" s="984"/>
      <c r="AJ47" s="984"/>
      <c r="AK47" s="985"/>
      <c r="AO47" s="211" t="s">
        <v>716</v>
      </c>
      <c r="AP47" s="210" t="b">
        <v>0</v>
      </c>
      <c r="AQ47" s="260" t="str">
        <f t="shared" si="1"/>
        <v/>
      </c>
    </row>
    <row r="48" spans="1:45" s="2" customFormat="1" ht="14.25" customHeight="1">
      <c r="A48" s="425"/>
      <c r="B48" s="970"/>
      <c r="C48" s="894" t="s">
        <v>119</v>
      </c>
      <c r="D48" s="895"/>
      <c r="E48" s="895"/>
      <c r="F48" s="895"/>
      <c r="G48" s="895"/>
      <c r="H48" s="1027"/>
      <c r="I48" s="1027"/>
      <c r="J48" s="1028"/>
      <c r="K48" s="121"/>
      <c r="L48" s="848" t="s">
        <v>325</v>
      </c>
      <c r="M48" s="848"/>
      <c r="N48" s="104"/>
      <c r="O48" s="848" t="s">
        <v>336</v>
      </c>
      <c r="P48" s="848"/>
      <c r="Q48" s="104"/>
      <c r="R48" s="848" t="s">
        <v>337</v>
      </c>
      <c r="S48" s="848"/>
      <c r="T48" s="1020" t="s">
        <v>329</v>
      </c>
      <c r="U48" s="1021"/>
      <c r="V48" s="983"/>
      <c r="W48" s="984"/>
      <c r="X48" s="984"/>
      <c r="Y48" s="984"/>
      <c r="Z48" s="984"/>
      <c r="AA48" s="984"/>
      <c r="AB48" s="984"/>
      <c r="AC48" s="984"/>
      <c r="AD48" s="984"/>
      <c r="AE48" s="984"/>
      <c r="AF48" s="984"/>
      <c r="AG48" s="984"/>
      <c r="AH48" s="984"/>
      <c r="AI48" s="984"/>
      <c r="AJ48" s="984"/>
      <c r="AK48" s="985"/>
      <c r="AO48" s="211" t="s">
        <v>717</v>
      </c>
      <c r="AP48" s="210" t="b">
        <v>0</v>
      </c>
      <c r="AQ48" s="260" t="str">
        <f t="shared" si="1"/>
        <v/>
      </c>
    </row>
    <row r="49" spans="1:47" s="2" customFormat="1" ht="14.25" customHeight="1">
      <c r="A49" s="425"/>
      <c r="B49" s="970"/>
      <c r="C49" s="897" t="s">
        <v>396</v>
      </c>
      <c r="D49" s="898"/>
      <c r="E49" s="898"/>
      <c r="F49" s="898"/>
      <c r="G49" s="898"/>
      <c r="H49" s="1033"/>
      <c r="I49" s="1033"/>
      <c r="J49" s="1034"/>
      <c r="K49" s="121"/>
      <c r="L49" s="848" t="s">
        <v>325</v>
      </c>
      <c r="M49" s="848"/>
      <c r="N49" s="104"/>
      <c r="O49" s="848" t="s">
        <v>336</v>
      </c>
      <c r="P49" s="848"/>
      <c r="Q49" s="104"/>
      <c r="R49" s="848" t="s">
        <v>339</v>
      </c>
      <c r="S49" s="848"/>
      <c r="T49" s="1020" t="s">
        <v>329</v>
      </c>
      <c r="U49" s="1021"/>
      <c r="V49" s="983"/>
      <c r="W49" s="984"/>
      <c r="X49" s="984"/>
      <c r="Y49" s="984"/>
      <c r="Z49" s="984"/>
      <c r="AA49" s="984"/>
      <c r="AB49" s="984"/>
      <c r="AC49" s="984"/>
      <c r="AD49" s="984"/>
      <c r="AE49" s="984"/>
      <c r="AF49" s="984"/>
      <c r="AG49" s="984"/>
      <c r="AH49" s="984"/>
      <c r="AI49" s="984"/>
      <c r="AJ49" s="984"/>
      <c r="AK49" s="985"/>
      <c r="AO49" s="211" t="s">
        <v>718</v>
      </c>
      <c r="AP49" s="210" t="b">
        <v>0</v>
      </c>
      <c r="AQ49" s="260" t="str">
        <f t="shared" si="1"/>
        <v/>
      </c>
    </row>
    <row r="50" spans="1:47" s="2" customFormat="1" ht="14.25" customHeight="1">
      <c r="A50" s="425"/>
      <c r="B50" s="462"/>
      <c r="C50" s="904" t="s">
        <v>397</v>
      </c>
      <c r="D50" s="905"/>
      <c r="E50" s="905"/>
      <c r="F50" s="905"/>
      <c r="G50" s="905"/>
      <c r="H50" s="905"/>
      <c r="I50" s="905"/>
      <c r="J50" s="1035"/>
      <c r="K50" s="122"/>
      <c r="L50" s="913" t="s">
        <v>325</v>
      </c>
      <c r="M50" s="913"/>
      <c r="N50" s="123"/>
      <c r="O50" s="913" t="s">
        <v>336</v>
      </c>
      <c r="P50" s="913"/>
      <c r="Q50" s="123"/>
      <c r="R50" s="913" t="s">
        <v>338</v>
      </c>
      <c r="S50" s="913"/>
      <c r="T50" s="1022" t="s">
        <v>329</v>
      </c>
      <c r="U50" s="1023"/>
      <c r="V50" s="1066"/>
      <c r="W50" s="1067"/>
      <c r="X50" s="1067"/>
      <c r="Y50" s="1067"/>
      <c r="Z50" s="1067"/>
      <c r="AA50" s="1067"/>
      <c r="AB50" s="1067"/>
      <c r="AC50" s="1067"/>
      <c r="AD50" s="1067"/>
      <c r="AE50" s="1067"/>
      <c r="AF50" s="1067"/>
      <c r="AG50" s="1067"/>
      <c r="AH50" s="1067"/>
      <c r="AI50" s="1067"/>
      <c r="AJ50" s="1067"/>
      <c r="AK50" s="1068"/>
      <c r="AO50" s="211" t="s">
        <v>719</v>
      </c>
      <c r="AP50" s="211" t="b">
        <v>0</v>
      </c>
      <c r="AQ50" s="260" t="str">
        <f t="shared" si="1"/>
        <v/>
      </c>
      <c r="AR50" s="9"/>
      <c r="AS50" s="9"/>
      <c r="AT50" s="9"/>
      <c r="AU50" s="9"/>
    </row>
    <row r="51" spans="1:47" s="2" customFormat="1" ht="14.25" customHeight="1" thickBot="1">
      <c r="A51" s="425"/>
      <c r="B51" s="461" t="s">
        <v>118</v>
      </c>
      <c r="C51" s="710" t="s">
        <v>123</v>
      </c>
      <c r="D51" s="711"/>
      <c r="E51" s="711"/>
      <c r="F51" s="711"/>
      <c r="G51" s="711"/>
      <c r="H51" s="711"/>
      <c r="I51" s="711"/>
      <c r="J51" s="711"/>
      <c r="K51" s="117"/>
      <c r="L51" s="832" t="s">
        <v>322</v>
      </c>
      <c r="M51" s="832"/>
      <c r="N51" s="46"/>
      <c r="O51" s="832" t="s">
        <v>336</v>
      </c>
      <c r="P51" s="832"/>
      <c r="Q51" s="46"/>
      <c r="R51" s="832" t="s">
        <v>337</v>
      </c>
      <c r="S51" s="832"/>
      <c r="T51" s="1018" t="s">
        <v>329</v>
      </c>
      <c r="U51" s="1019"/>
      <c r="V51" s="1039"/>
      <c r="W51" s="483"/>
      <c r="X51" s="483"/>
      <c r="Y51" s="483"/>
      <c r="Z51" s="483"/>
      <c r="AA51" s="483"/>
      <c r="AB51" s="483"/>
      <c r="AC51" s="483"/>
      <c r="AD51" s="483"/>
      <c r="AE51" s="483"/>
      <c r="AF51" s="483"/>
      <c r="AG51" s="483"/>
      <c r="AH51" s="483"/>
      <c r="AI51" s="483"/>
      <c r="AJ51" s="483"/>
      <c r="AK51" s="1040"/>
      <c r="AO51" s="9" t="s">
        <v>720</v>
      </c>
      <c r="AQ51" s="261"/>
    </row>
    <row r="52" spans="1:47" s="2" customFormat="1" ht="14.25" customHeight="1" thickBot="1">
      <c r="A52" s="425"/>
      <c r="B52" s="461"/>
      <c r="C52" s="723" t="s">
        <v>126</v>
      </c>
      <c r="D52" s="724"/>
      <c r="E52" s="724"/>
      <c r="F52" s="724"/>
      <c r="G52" s="724"/>
      <c r="H52" s="724"/>
      <c r="I52" s="724"/>
      <c r="J52" s="724"/>
      <c r="K52" s="116"/>
      <c r="L52" s="741" t="s">
        <v>323</v>
      </c>
      <c r="M52" s="741"/>
      <c r="N52" s="35"/>
      <c r="O52" s="741" t="s">
        <v>336</v>
      </c>
      <c r="P52" s="741"/>
      <c r="Q52" s="35"/>
      <c r="R52" s="741" t="s">
        <v>337</v>
      </c>
      <c r="S52" s="741"/>
      <c r="T52" s="1020" t="s">
        <v>329</v>
      </c>
      <c r="U52" s="1021"/>
      <c r="V52" s="1039"/>
      <c r="W52" s="483"/>
      <c r="X52" s="483"/>
      <c r="Y52" s="483"/>
      <c r="Z52" s="483"/>
      <c r="AA52" s="483"/>
      <c r="AB52" s="483"/>
      <c r="AC52" s="483"/>
      <c r="AD52" s="483"/>
      <c r="AE52" s="483"/>
      <c r="AF52" s="483"/>
      <c r="AG52" s="483"/>
      <c r="AH52" s="483"/>
      <c r="AI52" s="483"/>
      <c r="AJ52" s="483"/>
      <c r="AK52" s="1040"/>
      <c r="AO52" s="211" t="s">
        <v>721</v>
      </c>
      <c r="AP52" s="210" t="b">
        <v>0</v>
      </c>
      <c r="AQ52" s="300" t="str">
        <f t="shared" si="1"/>
        <v/>
      </c>
      <c r="AR52" s="295">
        <f>SUM(AQ52:AQ57)</f>
        <v>0</v>
      </c>
    </row>
    <row r="53" spans="1:47" s="2" customFormat="1" ht="14.25" customHeight="1" thickBot="1">
      <c r="A53" s="425"/>
      <c r="B53" s="907"/>
      <c r="C53" s="723" t="s">
        <v>124</v>
      </c>
      <c r="D53" s="724"/>
      <c r="E53" s="724"/>
      <c r="F53" s="724"/>
      <c r="G53" s="724"/>
      <c r="H53" s="724"/>
      <c r="I53" s="724"/>
      <c r="J53" s="724"/>
      <c r="K53" s="116"/>
      <c r="L53" s="741" t="s">
        <v>323</v>
      </c>
      <c r="M53" s="741"/>
      <c r="N53" s="35"/>
      <c r="O53" s="741" t="s">
        <v>336</v>
      </c>
      <c r="P53" s="741"/>
      <c r="Q53" s="35"/>
      <c r="R53" s="741" t="s">
        <v>337</v>
      </c>
      <c r="S53" s="741"/>
      <c r="T53" s="1020" t="s">
        <v>329</v>
      </c>
      <c r="U53" s="1021"/>
      <c r="V53" s="1039"/>
      <c r="W53" s="483"/>
      <c r="X53" s="483"/>
      <c r="Y53" s="483"/>
      <c r="Z53" s="483"/>
      <c r="AA53" s="483"/>
      <c r="AB53" s="483"/>
      <c r="AC53" s="483"/>
      <c r="AD53" s="483"/>
      <c r="AE53" s="483"/>
      <c r="AF53" s="483"/>
      <c r="AG53" s="483"/>
      <c r="AH53" s="483"/>
      <c r="AI53" s="483"/>
      <c r="AJ53" s="483"/>
      <c r="AK53" s="1040"/>
      <c r="AO53" s="211" t="s">
        <v>715</v>
      </c>
      <c r="AP53" s="210" t="b">
        <v>0</v>
      </c>
      <c r="AQ53" s="260" t="str">
        <f t="shared" si="1"/>
        <v/>
      </c>
    </row>
    <row r="54" spans="1:47" s="2" customFormat="1" ht="14.25" customHeight="1">
      <c r="A54" s="425"/>
      <c r="B54" s="461"/>
      <c r="C54" s="723" t="s">
        <v>125</v>
      </c>
      <c r="D54" s="724"/>
      <c r="E54" s="724"/>
      <c r="F54" s="724"/>
      <c r="G54" s="724"/>
      <c r="H54" s="724"/>
      <c r="I54" s="724"/>
      <c r="J54" s="724"/>
      <c r="K54" s="117"/>
      <c r="L54" s="741" t="s">
        <v>323</v>
      </c>
      <c r="M54" s="741"/>
      <c r="N54" s="46"/>
      <c r="O54" s="741" t="s">
        <v>336</v>
      </c>
      <c r="P54" s="741"/>
      <c r="Q54" s="46"/>
      <c r="R54" s="741" t="s">
        <v>337</v>
      </c>
      <c r="S54" s="741"/>
      <c r="T54" s="1020" t="s">
        <v>329</v>
      </c>
      <c r="U54" s="1021"/>
      <c r="V54" s="1039"/>
      <c r="W54" s="483"/>
      <c r="X54" s="483"/>
      <c r="Y54" s="483"/>
      <c r="Z54" s="483"/>
      <c r="AA54" s="483"/>
      <c r="AB54" s="483"/>
      <c r="AC54" s="483"/>
      <c r="AD54" s="483"/>
      <c r="AE54" s="483"/>
      <c r="AF54" s="483"/>
      <c r="AG54" s="483"/>
      <c r="AH54" s="483"/>
      <c r="AI54" s="483"/>
      <c r="AJ54" s="483"/>
      <c r="AK54" s="1040"/>
      <c r="AO54" s="211" t="s">
        <v>716</v>
      </c>
      <c r="AP54" s="210" t="b">
        <v>0</v>
      </c>
      <c r="AQ54" s="260" t="str">
        <f t="shared" si="1"/>
        <v/>
      </c>
    </row>
    <row r="55" spans="1:47" s="2" customFormat="1" ht="14.25" customHeight="1">
      <c r="A55" s="425"/>
      <c r="B55" s="461"/>
      <c r="C55" s="710" t="s">
        <v>341</v>
      </c>
      <c r="D55" s="711"/>
      <c r="E55" s="711"/>
      <c r="F55" s="711"/>
      <c r="G55" s="711"/>
      <c r="H55" s="711"/>
      <c r="I55" s="711"/>
      <c r="J55" s="711"/>
      <c r="K55" s="116"/>
      <c r="L55" s="741" t="s">
        <v>323</v>
      </c>
      <c r="M55" s="741"/>
      <c r="N55" s="35"/>
      <c r="O55" s="741" t="s">
        <v>336</v>
      </c>
      <c r="P55" s="741"/>
      <c r="Q55" s="35"/>
      <c r="R55" s="741" t="s">
        <v>337</v>
      </c>
      <c r="S55" s="741"/>
      <c r="T55" s="1020" t="s">
        <v>329</v>
      </c>
      <c r="U55" s="1021"/>
      <c r="V55" s="1039"/>
      <c r="W55" s="483"/>
      <c r="X55" s="483"/>
      <c r="Y55" s="483"/>
      <c r="Z55" s="483"/>
      <c r="AA55" s="483"/>
      <c r="AB55" s="483"/>
      <c r="AC55" s="483"/>
      <c r="AD55" s="483"/>
      <c r="AE55" s="483"/>
      <c r="AF55" s="483"/>
      <c r="AG55" s="483"/>
      <c r="AH55" s="483"/>
      <c r="AI55" s="483"/>
      <c r="AJ55" s="483"/>
      <c r="AK55" s="1040"/>
      <c r="AO55" s="211" t="s">
        <v>717</v>
      </c>
      <c r="AP55" s="210" t="b">
        <v>0</v>
      </c>
      <c r="AQ55" s="260" t="str">
        <f t="shared" si="1"/>
        <v/>
      </c>
    </row>
    <row r="56" spans="1:47" s="2" customFormat="1" ht="14.25" customHeight="1" thickBot="1">
      <c r="A56" s="1015"/>
      <c r="B56" s="907"/>
      <c r="C56" s="1030" t="s">
        <v>340</v>
      </c>
      <c r="D56" s="1031"/>
      <c r="E56" s="1031"/>
      <c r="F56" s="1031"/>
      <c r="G56" s="1031"/>
      <c r="H56" s="1031"/>
      <c r="I56" s="1031"/>
      <c r="J56" s="1032"/>
      <c r="K56" s="118"/>
      <c r="L56" s="869" t="s">
        <v>322</v>
      </c>
      <c r="M56" s="869"/>
      <c r="N56" s="119"/>
      <c r="O56" s="869" t="s">
        <v>336</v>
      </c>
      <c r="P56" s="869"/>
      <c r="Q56" s="119"/>
      <c r="R56" s="869" t="s">
        <v>337</v>
      </c>
      <c r="S56" s="869"/>
      <c r="T56" s="1024" t="s">
        <v>329</v>
      </c>
      <c r="U56" s="1025"/>
      <c r="V56" s="1036"/>
      <c r="W56" s="1037"/>
      <c r="X56" s="1037"/>
      <c r="Y56" s="1037"/>
      <c r="Z56" s="1037"/>
      <c r="AA56" s="1037"/>
      <c r="AB56" s="1037"/>
      <c r="AC56" s="1037"/>
      <c r="AD56" s="1037"/>
      <c r="AE56" s="1037"/>
      <c r="AF56" s="1037"/>
      <c r="AG56" s="1037"/>
      <c r="AH56" s="1037"/>
      <c r="AI56" s="1037"/>
      <c r="AJ56" s="1037"/>
      <c r="AK56" s="1038"/>
      <c r="AO56" s="211" t="s">
        <v>718</v>
      </c>
      <c r="AP56" s="210" t="b">
        <v>0</v>
      </c>
      <c r="AQ56" s="260" t="str">
        <f t="shared" si="1"/>
        <v/>
      </c>
    </row>
    <row r="57" spans="1:47" s="2" customFormat="1" ht="15.75" customHeight="1">
      <c r="A57" s="12"/>
      <c r="AO57" s="211" t="s">
        <v>719</v>
      </c>
      <c r="AP57" s="210" t="b">
        <v>0</v>
      </c>
      <c r="AQ57" s="260" t="str">
        <f t="shared" si="1"/>
        <v/>
      </c>
    </row>
    <row r="58" spans="1:47" s="2" customFormat="1" ht="15.75" customHeight="1">
      <c r="A58" s="12"/>
      <c r="AO58" s="9"/>
    </row>
    <row r="59" spans="1:47" s="2" customFormat="1" ht="15.75" customHeight="1">
      <c r="A59" s="12"/>
      <c r="AO59" s="9"/>
    </row>
    <row r="60" spans="1:47" s="2" customFormat="1" ht="15.75" customHeight="1">
      <c r="A60" s="12"/>
      <c r="AO60" s="9"/>
    </row>
    <row r="61" spans="1:47" s="2" customFormat="1" ht="15.75" customHeight="1">
      <c r="A61" s="12"/>
      <c r="AO61" s="9"/>
    </row>
    <row r="62" spans="1:47" s="2" customFormat="1" ht="15.75" customHeight="1">
      <c r="A62" s="12"/>
      <c r="AO62" s="9"/>
    </row>
    <row r="63" spans="1:47" s="2" customFormat="1" ht="15.75" customHeight="1">
      <c r="A63" s="12"/>
      <c r="AO63" s="9"/>
    </row>
    <row r="64" spans="1:47" s="2" customFormat="1" ht="15.75" customHeight="1">
      <c r="A64" s="12"/>
      <c r="AO64" s="9"/>
    </row>
    <row r="65" spans="1:41" s="2" customFormat="1" ht="15.75" customHeight="1">
      <c r="A65" s="12"/>
      <c r="AO65" s="9"/>
    </row>
    <row r="66" spans="1:41" s="2" customFormat="1" ht="15.75" customHeight="1">
      <c r="A66" s="12"/>
      <c r="AO66" s="9"/>
    </row>
    <row r="67" spans="1:41" s="2" customFormat="1" ht="15.75" customHeight="1">
      <c r="A67" s="12"/>
      <c r="AO67" s="9"/>
    </row>
    <row r="68" spans="1:41" s="2" customFormat="1" ht="15.75" customHeight="1">
      <c r="A68" s="12"/>
      <c r="AO68" s="9"/>
    </row>
    <row r="69" spans="1:41" s="2" customFormat="1" ht="15.75" customHeight="1">
      <c r="A69" s="12"/>
      <c r="AO69" s="9"/>
    </row>
    <row r="70" spans="1:41" s="2" customFormat="1" ht="15.75" customHeight="1">
      <c r="A70" s="12"/>
      <c r="AO70" s="9"/>
    </row>
    <row r="71" spans="1:41" s="2" customFormat="1" ht="15.75" customHeight="1">
      <c r="A71" s="12"/>
      <c r="AO71" s="9"/>
    </row>
    <row r="72" spans="1:41" s="2" customFormat="1" ht="15.75" customHeight="1">
      <c r="A72" s="12"/>
      <c r="AO72" s="9"/>
    </row>
    <row r="73" spans="1:41" s="2" customFormat="1" ht="15.75" customHeight="1">
      <c r="A73" s="12"/>
      <c r="AO73" s="9"/>
    </row>
    <row r="74" spans="1:41" s="2" customFormat="1" ht="15.75" customHeight="1">
      <c r="A74" s="12"/>
      <c r="AO74" s="9"/>
    </row>
    <row r="75" spans="1:41" s="2" customFormat="1" ht="15.75" customHeight="1">
      <c r="A75" s="12"/>
      <c r="AO75" s="9"/>
    </row>
    <row r="76" spans="1:41" s="2" customFormat="1" ht="15.75" customHeight="1">
      <c r="A76" s="12"/>
      <c r="AO76" s="9"/>
    </row>
    <row r="77" spans="1:41" s="2" customFormat="1" ht="15.75" customHeight="1">
      <c r="A77" s="12"/>
      <c r="AO77" s="9"/>
    </row>
    <row r="78" spans="1:41" s="2" customFormat="1" ht="15.75" customHeight="1">
      <c r="A78" s="12"/>
      <c r="AO78" s="9"/>
    </row>
    <row r="79" spans="1:41" s="2" customFormat="1" ht="15.75" customHeight="1">
      <c r="A79" s="12"/>
      <c r="AO79" s="9"/>
    </row>
    <row r="80" spans="1:41" s="2" customFormat="1" ht="15.75" customHeight="1">
      <c r="A80" s="12"/>
      <c r="AO80" s="9"/>
    </row>
    <row r="81" spans="1:41" s="2" customFormat="1" ht="15.75" customHeight="1">
      <c r="A81" s="12"/>
      <c r="AO81" s="9"/>
    </row>
    <row r="82" spans="1:41" s="2" customFormat="1" ht="15.75" customHeight="1">
      <c r="A82" s="12"/>
      <c r="AO82" s="9"/>
    </row>
    <row r="83" spans="1:41" s="2" customFormat="1" ht="15.75" customHeight="1">
      <c r="A83" s="12"/>
      <c r="AO83" s="9"/>
    </row>
    <row r="84" spans="1:41" s="2" customFormat="1" ht="15.75" customHeight="1">
      <c r="A84" s="12"/>
      <c r="AO84" s="9"/>
    </row>
    <row r="85" spans="1:41" s="2" customFormat="1" ht="15.75" customHeight="1">
      <c r="A85" s="12"/>
      <c r="AO85" s="9"/>
    </row>
    <row r="86" spans="1:41" s="2" customFormat="1" ht="15.75" customHeight="1">
      <c r="A86" s="12"/>
      <c r="AO86" s="9"/>
    </row>
    <row r="87" spans="1:41" s="2" customFormat="1" ht="15.75" customHeight="1">
      <c r="A87" s="12"/>
      <c r="AO87" s="9"/>
    </row>
    <row r="88" spans="1:41" s="2" customFormat="1" ht="15.75" customHeight="1">
      <c r="A88" s="12"/>
      <c r="AO88" s="9"/>
    </row>
    <row r="89" spans="1:41" s="2" customFormat="1" ht="15.75" customHeight="1">
      <c r="A89" s="12"/>
      <c r="AO89" s="9"/>
    </row>
    <row r="90" spans="1:41" s="2" customFormat="1" ht="15.75" customHeight="1">
      <c r="A90" s="12"/>
      <c r="AO90" s="9"/>
    </row>
    <row r="91" spans="1:41" s="2" customFormat="1" ht="15.75" customHeight="1">
      <c r="A91" s="12"/>
      <c r="AO91" s="9"/>
    </row>
    <row r="92" spans="1:41" s="2" customFormat="1" ht="15.75" customHeight="1">
      <c r="A92" s="12"/>
      <c r="AO92" s="9"/>
    </row>
    <row r="93" spans="1:41" s="2" customFormat="1" ht="15.75" customHeight="1">
      <c r="A93" s="12"/>
      <c r="AO93" s="9"/>
    </row>
    <row r="94" spans="1:41" s="2" customFormat="1" ht="15.75" customHeight="1">
      <c r="A94" s="12"/>
      <c r="AO94" s="9"/>
    </row>
    <row r="95" spans="1:41" s="2" customFormat="1" ht="15.75" customHeight="1">
      <c r="A95" s="12"/>
      <c r="AO95" s="9"/>
    </row>
    <row r="96" spans="1:41" s="2" customFormat="1" ht="15.75" customHeight="1">
      <c r="A96" s="12"/>
      <c r="AO96" s="9"/>
    </row>
    <row r="97" spans="1:41" s="2" customFormat="1" ht="15.75" customHeight="1">
      <c r="A97" s="12"/>
      <c r="AO97" s="9"/>
    </row>
    <row r="98" spans="1:41" s="2" customFormat="1" ht="15.75" customHeight="1">
      <c r="A98" s="12"/>
      <c r="AO98" s="9"/>
    </row>
    <row r="99" spans="1:41" s="2" customFormat="1" ht="15.75" customHeight="1">
      <c r="A99" s="12"/>
      <c r="AO99" s="9"/>
    </row>
    <row r="100" spans="1:41" s="2" customFormat="1" ht="15.75" customHeight="1">
      <c r="A100" s="12"/>
      <c r="AO100" s="9"/>
    </row>
    <row r="101" spans="1:41" s="2" customFormat="1" ht="15.75" customHeight="1">
      <c r="A101" s="12"/>
      <c r="AO101" s="9"/>
    </row>
    <row r="102" spans="1:41" s="2" customFormat="1" ht="15.75" customHeight="1">
      <c r="A102" s="12"/>
      <c r="AO102" s="9"/>
    </row>
    <row r="103" spans="1:41" s="2" customFormat="1" ht="15.75" customHeight="1">
      <c r="A103" s="12"/>
      <c r="AO103" s="9"/>
    </row>
    <row r="104" spans="1:41" s="2" customFormat="1" ht="15.75" customHeight="1">
      <c r="A104" s="12"/>
      <c r="AO104" s="9"/>
    </row>
    <row r="105" spans="1:41" s="2" customFormat="1" ht="15.75" customHeight="1">
      <c r="A105" s="12"/>
      <c r="AO105" s="9"/>
    </row>
    <row r="106" spans="1:41" s="2" customFormat="1" ht="15.75" customHeight="1">
      <c r="A106" s="12"/>
      <c r="AO106" s="9"/>
    </row>
    <row r="107" spans="1:41" s="2" customFormat="1" ht="15.75" customHeight="1">
      <c r="A107" s="12"/>
      <c r="AO107" s="9"/>
    </row>
    <row r="108" spans="1:41" s="2" customFormat="1" ht="15.75" customHeight="1">
      <c r="A108" s="12"/>
      <c r="AO108" s="9"/>
    </row>
    <row r="109" spans="1:41" s="2" customFormat="1" ht="15.75" customHeight="1">
      <c r="A109" s="12"/>
      <c r="AO109" s="9"/>
    </row>
    <row r="110" spans="1:41" s="2" customFormat="1" ht="15.75" customHeight="1">
      <c r="A110" s="12"/>
      <c r="AO110" s="9"/>
    </row>
    <row r="111" spans="1:41" s="2" customFormat="1" ht="15.75" customHeight="1">
      <c r="A111" s="12"/>
      <c r="AO111" s="9"/>
    </row>
    <row r="112" spans="1:41" s="2" customFormat="1" ht="15.75" customHeight="1">
      <c r="A112" s="12"/>
      <c r="AO112" s="9"/>
    </row>
    <row r="113" spans="1:41" s="2" customFormat="1" ht="15.75" customHeight="1">
      <c r="A113" s="12"/>
      <c r="AO113" s="9"/>
    </row>
    <row r="114" spans="1:41" s="2" customFormat="1" ht="15.75" customHeight="1">
      <c r="A114" s="12"/>
      <c r="AO114" s="9"/>
    </row>
    <row r="115" spans="1:41" s="2" customFormat="1" ht="15.75" customHeight="1">
      <c r="A115" s="12"/>
      <c r="AO115" s="9"/>
    </row>
    <row r="116" spans="1:41" s="2" customFormat="1" ht="15.75" customHeight="1">
      <c r="A116" s="12"/>
      <c r="AO116" s="9"/>
    </row>
    <row r="117" spans="1:41" s="2" customFormat="1" ht="15.75" customHeight="1">
      <c r="A117" s="12"/>
      <c r="AO117" s="9"/>
    </row>
    <row r="118" spans="1:41" s="2" customFormat="1" ht="15.75" customHeight="1">
      <c r="A118" s="12"/>
      <c r="AO118" s="9"/>
    </row>
    <row r="119" spans="1:41" s="2" customFormat="1" ht="15.75" customHeight="1">
      <c r="A119" s="12"/>
      <c r="AO119" s="9"/>
    </row>
    <row r="120" spans="1:41" s="2" customFormat="1" ht="15.75" customHeight="1">
      <c r="A120" s="12"/>
      <c r="AO120" s="9"/>
    </row>
    <row r="121" spans="1:41" s="2" customFormat="1" ht="15.75" customHeight="1">
      <c r="A121" s="12"/>
      <c r="AO121" s="9"/>
    </row>
    <row r="122" spans="1:41" s="2" customFormat="1" ht="15.75" customHeight="1">
      <c r="A122" s="12"/>
      <c r="AO122" s="9"/>
    </row>
    <row r="123" spans="1:41" s="2" customFormat="1" ht="15.75" customHeight="1">
      <c r="A123" s="12"/>
      <c r="AO123" s="9"/>
    </row>
    <row r="124" spans="1:41" s="2" customFormat="1" ht="15.75" customHeight="1">
      <c r="A124" s="12"/>
      <c r="AO124" s="9"/>
    </row>
    <row r="125" spans="1:41" s="2" customFormat="1" ht="15.75" customHeight="1">
      <c r="A125" s="12"/>
      <c r="AO125" s="9"/>
    </row>
    <row r="126" spans="1:41" s="2" customFormat="1" ht="15.75" customHeight="1">
      <c r="A126" s="12"/>
      <c r="AO126" s="9"/>
    </row>
    <row r="127" spans="1:41" s="2" customFormat="1" ht="15.75" customHeight="1">
      <c r="A127" s="12"/>
      <c r="AO127" s="9"/>
    </row>
    <row r="128" spans="1:41" s="2" customFormat="1" ht="15.75" customHeight="1">
      <c r="A128" s="12"/>
      <c r="AO128" s="9"/>
    </row>
    <row r="129" spans="1:41" s="2" customFormat="1" ht="15.75" customHeight="1">
      <c r="A129" s="12"/>
      <c r="AO129" s="9"/>
    </row>
  </sheetData>
  <mergeCells count="178">
    <mergeCell ref="AE1:AK1"/>
    <mergeCell ref="S6:AK11"/>
    <mergeCell ref="J17:V17"/>
    <mergeCell ref="W17:AK17"/>
    <mergeCell ref="H20:I20"/>
    <mergeCell ref="J20:V20"/>
    <mergeCell ref="O27:V27"/>
    <mergeCell ref="B18:G18"/>
    <mergeCell ref="H18:I18"/>
    <mergeCell ref="D15:S15"/>
    <mergeCell ref="AC22:AE22"/>
    <mergeCell ref="AF22:AK22"/>
    <mergeCell ref="B21:G21"/>
    <mergeCell ref="H21:I21"/>
    <mergeCell ref="J18:V18"/>
    <mergeCell ref="AD15:AK15"/>
    <mergeCell ref="M23:V23"/>
    <mergeCell ref="H24:L24"/>
    <mergeCell ref="M24:V24"/>
    <mergeCell ref="W24:AK28"/>
    <mergeCell ref="H28:N28"/>
    <mergeCell ref="O28:V28"/>
    <mergeCell ref="W23:AB23"/>
    <mergeCell ref="AC23:AD23"/>
    <mergeCell ref="A22:A28"/>
    <mergeCell ref="L25:V25"/>
    <mergeCell ref="B23:B28"/>
    <mergeCell ref="C23:G23"/>
    <mergeCell ref="O26:V26"/>
    <mergeCell ref="C26:G26"/>
    <mergeCell ref="C27:G27"/>
    <mergeCell ref="C28:G28"/>
    <mergeCell ref="M27:N27"/>
    <mergeCell ref="A2:A15"/>
    <mergeCell ref="U3:AK3"/>
    <mergeCell ref="U4:AK4"/>
    <mergeCell ref="B12:B15"/>
    <mergeCell ref="D12:H12"/>
    <mergeCell ref="AB12:AE12"/>
    <mergeCell ref="A16:A21"/>
    <mergeCell ref="B16:I16"/>
    <mergeCell ref="J16:Q16"/>
    <mergeCell ref="R16:U16"/>
    <mergeCell ref="V16:AB16"/>
    <mergeCell ref="AC16:AE16"/>
    <mergeCell ref="AF16:AK16"/>
    <mergeCell ref="B17:G17"/>
    <mergeCell ref="D13:M13"/>
    <mergeCell ref="O13:T13"/>
    <mergeCell ref="V13:Z13"/>
    <mergeCell ref="J21:V21"/>
    <mergeCell ref="Y14:Z14"/>
    <mergeCell ref="AB14:AC14"/>
    <mergeCell ref="AE14:AG14"/>
    <mergeCell ref="H17:I17"/>
    <mergeCell ref="B3:R11"/>
    <mergeCell ref="A36:A43"/>
    <mergeCell ref="B36:G36"/>
    <mergeCell ref="H36:O36"/>
    <mergeCell ref="P36:R36"/>
    <mergeCell ref="S36:T36"/>
    <mergeCell ref="U36:AB36"/>
    <mergeCell ref="B40:G40"/>
    <mergeCell ref="H40:AK40"/>
    <mergeCell ref="A29:A35"/>
    <mergeCell ref="B29:G29"/>
    <mergeCell ref="H29:O29"/>
    <mergeCell ref="P29:R29"/>
    <mergeCell ref="S29:Z29"/>
    <mergeCell ref="AA29:AC29"/>
    <mergeCell ref="AD29:AK29"/>
    <mergeCell ref="F30:AK30"/>
    <mergeCell ref="B51:B56"/>
    <mergeCell ref="C51:J51"/>
    <mergeCell ref="L51:M51"/>
    <mergeCell ref="AC36:AE36"/>
    <mergeCell ref="B37:G37"/>
    <mergeCell ref="H37:AK37"/>
    <mergeCell ref="B38:G38"/>
    <mergeCell ref="H38:AK38"/>
    <mergeCell ref="B39:G39"/>
    <mergeCell ref="H39:V39"/>
    <mergeCell ref="W39:AA39"/>
    <mergeCell ref="AB39:AK39"/>
    <mergeCell ref="C46:J46"/>
    <mergeCell ref="L46:M46"/>
    <mergeCell ref="O46:P46"/>
    <mergeCell ref="R46:S46"/>
    <mergeCell ref="C52:J52"/>
    <mergeCell ref="L52:M52"/>
    <mergeCell ref="O52:P52"/>
    <mergeCell ref="V44:AK44"/>
    <mergeCell ref="V49:AK49"/>
    <mergeCell ref="V50:AK50"/>
    <mergeCell ref="V51:AK51"/>
    <mergeCell ref="V52:AK52"/>
    <mergeCell ref="V56:AK56"/>
    <mergeCell ref="R47:S47"/>
    <mergeCell ref="C53:J53"/>
    <mergeCell ref="V53:AK53"/>
    <mergeCell ref="V54:AK54"/>
    <mergeCell ref="K44:S44"/>
    <mergeCell ref="O55:P55"/>
    <mergeCell ref="R55:S55"/>
    <mergeCell ref="L50:M50"/>
    <mergeCell ref="O50:P50"/>
    <mergeCell ref="R50:S50"/>
    <mergeCell ref="L48:M48"/>
    <mergeCell ref="O48:P48"/>
    <mergeCell ref="R48:S48"/>
    <mergeCell ref="V46:AK46"/>
    <mergeCell ref="V47:AK47"/>
    <mergeCell ref="V48:AK48"/>
    <mergeCell ref="V55:AK55"/>
    <mergeCell ref="L45:M45"/>
    <mergeCell ref="O45:P45"/>
    <mergeCell ref="R45:S45"/>
    <mergeCell ref="L53:M53"/>
    <mergeCell ref="L47:M47"/>
    <mergeCell ref="O47:P47"/>
    <mergeCell ref="C55:J55"/>
    <mergeCell ref="L55:M55"/>
    <mergeCell ref="O53:P53"/>
    <mergeCell ref="R53:S53"/>
    <mergeCell ref="R52:S52"/>
    <mergeCell ref="C50:J50"/>
    <mergeCell ref="O54:P54"/>
    <mergeCell ref="R54:S54"/>
    <mergeCell ref="O51:P51"/>
    <mergeCell ref="R51:S51"/>
    <mergeCell ref="A44:A56"/>
    <mergeCell ref="B44:J44"/>
    <mergeCell ref="T45:U45"/>
    <mergeCell ref="T46:U46"/>
    <mergeCell ref="T47:U47"/>
    <mergeCell ref="T48:U48"/>
    <mergeCell ref="T49:U49"/>
    <mergeCell ref="T50:U50"/>
    <mergeCell ref="T51:U51"/>
    <mergeCell ref="T52:U52"/>
    <mergeCell ref="T53:U53"/>
    <mergeCell ref="T54:U54"/>
    <mergeCell ref="T55:U55"/>
    <mergeCell ref="T56:U56"/>
    <mergeCell ref="C54:J54"/>
    <mergeCell ref="L54:M54"/>
    <mergeCell ref="C47:J47"/>
    <mergeCell ref="C48:J48"/>
    <mergeCell ref="T44:U44"/>
    <mergeCell ref="C56:J56"/>
    <mergeCell ref="L56:M56"/>
    <mergeCell ref="O56:P56"/>
    <mergeCell ref="R56:S56"/>
    <mergeCell ref="C49:J49"/>
    <mergeCell ref="S1:Y1"/>
    <mergeCell ref="B45:B50"/>
    <mergeCell ref="C45:J45"/>
    <mergeCell ref="B22:I22"/>
    <mergeCell ref="J22:Q22"/>
    <mergeCell ref="R22:U22"/>
    <mergeCell ref="V22:AB22"/>
    <mergeCell ref="C25:G25"/>
    <mergeCell ref="V45:AK45"/>
    <mergeCell ref="L49:M49"/>
    <mergeCell ref="O49:P49"/>
    <mergeCell ref="R49:S49"/>
    <mergeCell ref="D14:Q14"/>
    <mergeCell ref="B20:G20"/>
    <mergeCell ref="AC13:AH13"/>
    <mergeCell ref="S14:V14"/>
    <mergeCell ref="B19:G19"/>
    <mergeCell ref="C24:G24"/>
    <mergeCell ref="B31:AK35"/>
    <mergeCell ref="H41:AK43"/>
    <mergeCell ref="H19:I19"/>
    <mergeCell ref="J19:V19"/>
    <mergeCell ref="M26:N26"/>
    <mergeCell ref="H23:L23"/>
  </mergeCells>
  <phoneticPr fontId="8"/>
  <dataValidations count="6">
    <dataValidation type="list" allowBlank="1" showInputMessage="1" showErrorMessage="1" sqref="S36:T36" xr:uid="{00000000-0002-0000-0300-000000000000}">
      <formula1>"PT,OT,ST"</formula1>
    </dataValidation>
    <dataValidation type="list" allowBlank="1" showInputMessage="1" showErrorMessage="1" sqref="H18:I21" xr:uid="{00000000-0002-0000-0300-000001000000}">
      <formula1>"有,無,不明"</formula1>
    </dataValidation>
    <dataValidation type="list" allowBlank="1" showInputMessage="1" showErrorMessage="1" sqref="T45:T56" xr:uid="{00000000-0002-0000-0300-000002000000}">
      <formula1>"○,　"</formula1>
    </dataValidation>
    <dataValidation type="list" allowBlank="1" showInputMessage="1" showErrorMessage="1" sqref="H23:L23" xr:uid="{00000000-0002-0000-0300-000003000000}">
      <formula1>"有,無,不明,"</formula1>
    </dataValidation>
    <dataValidation type="list" allowBlank="1" showInputMessage="1" showErrorMessage="1" sqref="H24:L24" xr:uid="{00000000-0002-0000-0300-000004000000}">
      <formula1>"自立,一部介助,全介助,"</formula1>
    </dataValidation>
    <dataValidation type="list" allowBlank="1" showInputMessage="1" showErrorMessage="1" sqref="H28:N28" xr:uid="{00000000-0002-0000-0300-000005000000}">
      <formula1>"0,1～4,5～9,10以上,"</formula1>
    </dataValidation>
  </dataValidations>
  <pageMargins left="0.59055118110236227" right="0.19685039370078741" top="0.39370078740157483" bottom="0.19685039370078741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3" r:id="rId4" name="Check Box 1">
              <controlPr defaultSize="0" autoFill="0" autoLine="0" autoPict="0">
                <anchor moveWithCells="1">
                  <from>
                    <xdr:col>1</xdr:col>
                    <xdr:colOff>190500</xdr:colOff>
                    <xdr:row>11</xdr:row>
                    <xdr:rowOff>19050</xdr:rowOff>
                  </from>
                  <to>
                    <xdr:col>3</xdr:col>
                    <xdr:colOff>38100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4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19050</xdr:rowOff>
                  </from>
                  <to>
                    <xdr:col>9</xdr:col>
                    <xdr:colOff>47625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7" r:id="rId6" name="Check Box 5">
              <controlPr defaultSize="0" autoFill="0" autoLine="0" autoPict="0">
                <anchor moveWithCells="1">
                  <from>
                    <xdr:col>26</xdr:col>
                    <xdr:colOff>0</xdr:colOff>
                    <xdr:row>11</xdr:row>
                    <xdr:rowOff>19050</xdr:rowOff>
                  </from>
                  <to>
                    <xdr:col>28</xdr:col>
                    <xdr:colOff>161925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8" r:id="rId7" name="Check Box 6">
              <controlPr defaultSize="0" autoFill="0" autoLine="0" autoPict="0">
                <anchor moveWithCells="1">
                  <from>
                    <xdr:col>1</xdr:col>
                    <xdr:colOff>190500</xdr:colOff>
                    <xdr:row>12</xdr:row>
                    <xdr:rowOff>9525</xdr:rowOff>
                  </from>
                  <to>
                    <xdr:col>4</xdr:col>
                    <xdr:colOff>152400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9" r:id="rId8" name="Check Box 7">
              <controlPr defaultSize="0" autoFill="0" autoLine="0" autoPict="0">
                <anchor moveWithCells="1">
                  <from>
                    <xdr:col>12</xdr:col>
                    <xdr:colOff>190500</xdr:colOff>
                    <xdr:row>12</xdr:row>
                    <xdr:rowOff>9525</xdr:rowOff>
                  </from>
                  <to>
                    <xdr:col>15</xdr:col>
                    <xdr:colOff>152400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0" r:id="rId9" name="Check Box 8">
              <controlPr defaultSize="0" autoFill="0" autoLine="0" autoPict="0">
                <anchor moveWithCells="1">
                  <from>
                    <xdr:col>19</xdr:col>
                    <xdr:colOff>190500</xdr:colOff>
                    <xdr:row>12</xdr:row>
                    <xdr:rowOff>9525</xdr:rowOff>
                  </from>
                  <to>
                    <xdr:col>22</xdr:col>
                    <xdr:colOff>152400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1" r:id="rId10" name="Check Box 9">
              <controlPr defaultSize="0" autoFill="0" autoLine="0" autoPict="0">
                <anchor moveWithCells="1">
                  <from>
                    <xdr:col>26</xdr:col>
                    <xdr:colOff>190500</xdr:colOff>
                    <xdr:row>12</xdr:row>
                    <xdr:rowOff>9525</xdr:rowOff>
                  </from>
                  <to>
                    <xdr:col>29</xdr:col>
                    <xdr:colOff>152400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2" r:id="rId11" name="Check Box 10">
              <controlPr defaultSize="0" autoFill="0" autoLine="0" autoPict="0">
                <anchor moveWithCells="1">
                  <from>
                    <xdr:col>1</xdr:col>
                    <xdr:colOff>190500</xdr:colOff>
                    <xdr:row>13</xdr:row>
                    <xdr:rowOff>9525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3" r:id="rId12" name="Check Box 11">
              <controlPr defaultSize="0" autoFill="0" autoLine="0" autoPict="0">
                <anchor moveWithCells="1">
                  <from>
                    <xdr:col>22</xdr:col>
                    <xdr:colOff>190500</xdr:colOff>
                    <xdr:row>13</xdr:row>
                    <xdr:rowOff>9525</xdr:rowOff>
                  </from>
                  <to>
                    <xdr:col>25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4" r:id="rId13" name="Check Box 12">
              <controlPr defaultSize="0" autoFill="0" autoLine="0" autoPict="0">
                <anchor moveWithCells="1">
                  <from>
                    <xdr:col>25</xdr:col>
                    <xdr:colOff>190500</xdr:colOff>
                    <xdr:row>13</xdr:row>
                    <xdr:rowOff>9525</xdr:rowOff>
                  </from>
                  <to>
                    <xdr:col>28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5" r:id="rId14" name="Check Box 13">
              <controlPr defaultSize="0" autoFill="0" autoLine="0" autoPict="0">
                <anchor moveWithCells="1">
                  <from>
                    <xdr:col>29</xdr:col>
                    <xdr:colOff>0</xdr:colOff>
                    <xdr:row>13</xdr:row>
                    <xdr:rowOff>9525</xdr:rowOff>
                  </from>
                  <to>
                    <xdr:col>31</xdr:col>
                    <xdr:colOff>161925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6" r:id="rId15" name="Check Box 14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9525</xdr:rowOff>
                  </from>
                  <to>
                    <xdr:col>19</xdr:col>
                    <xdr:colOff>161925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7" r:id="rId16" name="Check Box 15">
              <controlPr defaultSize="0" autoFill="0" autoLine="0" autoPict="0">
                <anchor moveWithCells="1">
                  <from>
                    <xdr:col>1</xdr:col>
                    <xdr:colOff>190500</xdr:colOff>
                    <xdr:row>14</xdr:row>
                    <xdr:rowOff>9525</xdr:rowOff>
                  </from>
                  <to>
                    <xdr:col>2</xdr:col>
                    <xdr:colOff>180975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8" r:id="rId17" name="Check Box 16">
              <controlPr defaultSize="0" autoFill="0" autoLine="0" autoPict="0">
                <anchor moveWithCells="1">
                  <from>
                    <xdr:col>10</xdr:col>
                    <xdr:colOff>19050</xdr:colOff>
                    <xdr:row>43</xdr:row>
                    <xdr:rowOff>171450</xdr:rowOff>
                  </from>
                  <to>
                    <xdr:col>12</xdr:col>
                    <xdr:colOff>85725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9" r:id="rId18" name="Check Box 17">
              <controlPr defaultSize="0" autoFill="0" autoLine="0" autoPict="0">
                <anchor moveWithCells="1">
                  <from>
                    <xdr:col>10</xdr:col>
                    <xdr:colOff>19050</xdr:colOff>
                    <xdr:row>44</xdr:row>
                    <xdr:rowOff>171450</xdr:rowOff>
                  </from>
                  <to>
                    <xdr:col>12</xdr:col>
                    <xdr:colOff>76200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0" r:id="rId19" name="Check Box 18">
              <controlPr defaultSize="0" autoFill="0" autoLine="0" autoPict="0">
                <anchor moveWithCells="1">
                  <from>
                    <xdr:col>10</xdr:col>
                    <xdr:colOff>19050</xdr:colOff>
                    <xdr:row>45</xdr:row>
                    <xdr:rowOff>180975</xdr:rowOff>
                  </from>
                  <to>
                    <xdr:col>12</xdr:col>
                    <xdr:colOff>95250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1" r:id="rId20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46</xdr:row>
                    <xdr:rowOff>180975</xdr:rowOff>
                  </from>
                  <to>
                    <xdr:col>12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2" r:id="rId21" name="Check Box 20">
              <controlPr defaultSize="0" autoFill="0" autoLine="0" autoPict="0">
                <anchor moveWithCells="1">
                  <from>
                    <xdr:col>10</xdr:col>
                    <xdr:colOff>19050</xdr:colOff>
                    <xdr:row>47</xdr:row>
                    <xdr:rowOff>180975</xdr:rowOff>
                  </from>
                  <to>
                    <xdr:col>12</xdr:col>
                    <xdr:colOff>95250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3" r:id="rId22" name="Check Box 21">
              <controlPr defaultSize="0" autoFill="0" autoLine="0" autoPict="0">
                <anchor moveWithCells="1">
                  <from>
                    <xdr:col>10</xdr:col>
                    <xdr:colOff>19050</xdr:colOff>
                    <xdr:row>48</xdr:row>
                    <xdr:rowOff>180975</xdr:rowOff>
                  </from>
                  <to>
                    <xdr:col>12</xdr:col>
                    <xdr:colOff>123825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4" r:id="rId23" name="Check Box 22">
              <controlPr defaultSize="0" autoFill="0" autoLine="0" autoPict="0">
                <anchor moveWithCells="1">
                  <from>
                    <xdr:col>13</xdr:col>
                    <xdr:colOff>9525</xdr:colOff>
                    <xdr:row>43</xdr:row>
                    <xdr:rowOff>152400</xdr:rowOff>
                  </from>
                  <to>
                    <xdr:col>15</xdr:col>
                    <xdr:colOff>85725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0" r:id="rId24" name="Check Box 28">
              <controlPr defaultSize="0" autoFill="0" autoLine="0" autoPict="0">
                <anchor moveWithCells="1">
                  <from>
                    <xdr:col>10</xdr:col>
                    <xdr:colOff>9525</xdr:colOff>
                    <xdr:row>49</xdr:row>
                    <xdr:rowOff>161925</xdr:rowOff>
                  </from>
                  <to>
                    <xdr:col>12</xdr:col>
                    <xdr:colOff>95250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1" r:id="rId25" name="Check Box 29">
              <controlPr defaultSize="0" autoFill="0" autoLine="0" autoPict="0">
                <anchor moveWithCells="1">
                  <from>
                    <xdr:col>10</xdr:col>
                    <xdr:colOff>9525</xdr:colOff>
                    <xdr:row>50</xdr:row>
                    <xdr:rowOff>152400</xdr:rowOff>
                  </from>
                  <to>
                    <xdr:col>12</xdr:col>
                    <xdr:colOff>95250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2" r:id="rId26" name="Check Box 30">
              <controlPr defaultSize="0" autoFill="0" autoLine="0" autoPict="0">
                <anchor moveWithCells="1">
                  <from>
                    <xdr:col>10</xdr:col>
                    <xdr:colOff>9525</xdr:colOff>
                    <xdr:row>51</xdr:row>
                    <xdr:rowOff>161925</xdr:rowOff>
                  </from>
                  <to>
                    <xdr:col>12</xdr:col>
                    <xdr:colOff>95250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3" r:id="rId27" name="Check Box 31">
              <controlPr defaultSize="0" autoFill="0" autoLine="0" autoPict="0">
                <anchor moveWithCells="1">
                  <from>
                    <xdr:col>10</xdr:col>
                    <xdr:colOff>9525</xdr:colOff>
                    <xdr:row>52</xdr:row>
                    <xdr:rowOff>152400</xdr:rowOff>
                  </from>
                  <to>
                    <xdr:col>12</xdr:col>
                    <xdr:colOff>95250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4" r:id="rId28" name="Check Box 32">
              <controlPr defaultSize="0" autoFill="0" autoLine="0" autoPict="0">
                <anchor moveWithCells="1">
                  <from>
                    <xdr:col>9</xdr:col>
                    <xdr:colOff>200025</xdr:colOff>
                    <xdr:row>53</xdr:row>
                    <xdr:rowOff>142875</xdr:rowOff>
                  </from>
                  <to>
                    <xdr:col>12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5" r:id="rId29" name="Check Box 33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0</xdr:rowOff>
                  </from>
                  <to>
                    <xdr:col>15</xdr:col>
                    <xdr:colOff>114300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6" r:id="rId30" name="Check Box 34">
              <controlPr defaultSize="0" autoFill="0" autoLine="0" autoPict="0">
                <anchor moveWithCells="1">
                  <from>
                    <xdr:col>13</xdr:col>
                    <xdr:colOff>0</xdr:colOff>
                    <xdr:row>51</xdr:row>
                    <xdr:rowOff>0</xdr:rowOff>
                  </from>
                  <to>
                    <xdr:col>15</xdr:col>
                    <xdr:colOff>114300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7" r:id="rId31" name="Check Box 35">
              <controlPr defaultSize="0" autoFill="0" autoLine="0" autoPict="0">
                <anchor moveWithCells="1">
                  <from>
                    <xdr:col>13</xdr:col>
                    <xdr:colOff>0</xdr:colOff>
                    <xdr:row>52</xdr:row>
                    <xdr:rowOff>0</xdr:rowOff>
                  </from>
                  <to>
                    <xdr:col>15</xdr:col>
                    <xdr:colOff>114300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8" r:id="rId32" name="Check Box 36">
              <controlPr defaultSize="0" autoFill="0" autoLine="0" autoPict="0">
                <anchor moveWithCells="1">
                  <from>
                    <xdr:col>13</xdr:col>
                    <xdr:colOff>0</xdr:colOff>
                    <xdr:row>53</xdr:row>
                    <xdr:rowOff>0</xdr:rowOff>
                  </from>
                  <to>
                    <xdr:col>15</xdr:col>
                    <xdr:colOff>114300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9" r:id="rId33" name="Check Box 37">
              <controlPr defaultSize="0" autoFill="0" autoLine="0" autoPict="0">
                <anchor moveWithCells="1">
                  <from>
                    <xdr:col>13</xdr:col>
                    <xdr:colOff>0</xdr:colOff>
                    <xdr:row>53</xdr:row>
                    <xdr:rowOff>171450</xdr:rowOff>
                  </from>
                  <to>
                    <xdr:col>15</xdr:col>
                    <xdr:colOff>114300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0" r:id="rId34" name="Check Box 38">
              <controlPr defaultSize="0" autoFill="0" autoLine="0" autoPict="0">
                <anchor moveWithCells="1">
                  <from>
                    <xdr:col>15</xdr:col>
                    <xdr:colOff>200025</xdr:colOff>
                    <xdr:row>50</xdr:row>
                    <xdr:rowOff>0</xdr:rowOff>
                  </from>
                  <to>
                    <xdr:col>18</xdr:col>
                    <xdr:colOff>95250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1" r:id="rId35" name="Check Box 39">
              <controlPr defaultSize="0" autoFill="0" autoLine="0" autoPict="0">
                <anchor moveWithCells="1">
                  <from>
                    <xdr:col>15</xdr:col>
                    <xdr:colOff>200025</xdr:colOff>
                    <xdr:row>51</xdr:row>
                    <xdr:rowOff>0</xdr:rowOff>
                  </from>
                  <to>
                    <xdr:col>18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2" r:id="rId36" name="Check Box 40">
              <controlPr defaultSize="0" autoFill="0" autoLine="0" autoPict="0">
                <anchor moveWithCells="1">
                  <from>
                    <xdr:col>15</xdr:col>
                    <xdr:colOff>200025</xdr:colOff>
                    <xdr:row>52</xdr:row>
                    <xdr:rowOff>0</xdr:rowOff>
                  </from>
                  <to>
                    <xdr:col>18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3" r:id="rId37" name="Check Box 41">
              <controlPr defaultSize="0" autoFill="0" autoLine="0" autoPict="0">
                <anchor moveWithCells="1">
                  <from>
                    <xdr:col>15</xdr:col>
                    <xdr:colOff>200025</xdr:colOff>
                    <xdr:row>53</xdr:row>
                    <xdr:rowOff>0</xdr:rowOff>
                  </from>
                  <to>
                    <xdr:col>18</xdr:col>
                    <xdr:colOff>95250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4" r:id="rId38" name="Check Box 42">
              <controlPr defaultSize="0" autoFill="0" autoLine="0" autoPict="0">
                <anchor moveWithCells="1">
                  <from>
                    <xdr:col>15</xdr:col>
                    <xdr:colOff>200025</xdr:colOff>
                    <xdr:row>54</xdr:row>
                    <xdr:rowOff>0</xdr:rowOff>
                  </from>
                  <to>
                    <xdr:col>18</xdr:col>
                    <xdr:colOff>95250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5" r:id="rId39" name="Check Box 43">
              <controlPr defaultSize="0" autoFill="0" autoLine="0" autoPict="0">
                <anchor moveWithCells="1">
                  <from>
                    <xdr:col>15</xdr:col>
                    <xdr:colOff>190500</xdr:colOff>
                    <xdr:row>45</xdr:row>
                    <xdr:rowOff>142875</xdr:rowOff>
                  </from>
                  <to>
                    <xdr:col>18</xdr:col>
                    <xdr:colOff>57150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6" r:id="rId40" name="Check Box 44">
              <controlPr defaultSize="0" autoFill="0" autoLine="0" autoPict="0">
                <anchor moveWithCells="1">
                  <from>
                    <xdr:col>15</xdr:col>
                    <xdr:colOff>190500</xdr:colOff>
                    <xdr:row>46</xdr:row>
                    <xdr:rowOff>142875</xdr:rowOff>
                  </from>
                  <to>
                    <xdr:col>18</xdr:col>
                    <xdr:colOff>28575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7" r:id="rId41" name="Check Box 45">
              <controlPr defaultSize="0" autoFill="0" autoLine="0" autoPict="0">
                <anchor moveWithCells="1">
                  <from>
                    <xdr:col>15</xdr:col>
                    <xdr:colOff>190500</xdr:colOff>
                    <xdr:row>47</xdr:row>
                    <xdr:rowOff>161925</xdr:rowOff>
                  </from>
                  <to>
                    <xdr:col>18</xdr:col>
                    <xdr:colOff>28575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8" r:id="rId42" name="Check Box 46">
              <controlPr defaultSize="0" autoFill="0" autoLine="0" autoPict="0">
                <anchor moveWithCells="1">
                  <from>
                    <xdr:col>15</xdr:col>
                    <xdr:colOff>190500</xdr:colOff>
                    <xdr:row>48</xdr:row>
                    <xdr:rowOff>161925</xdr:rowOff>
                  </from>
                  <to>
                    <xdr:col>17</xdr:col>
                    <xdr:colOff>123825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9" r:id="rId43" name="Check Box 47">
              <controlPr defaultSize="0" autoFill="0" autoLine="0" autoPict="0">
                <anchor moveWithCells="1">
                  <from>
                    <xdr:col>15</xdr:col>
                    <xdr:colOff>190500</xdr:colOff>
                    <xdr:row>43</xdr:row>
                    <xdr:rowOff>161925</xdr:rowOff>
                  </from>
                  <to>
                    <xdr:col>18</xdr:col>
                    <xdr:colOff>57150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0" r:id="rId44" name="Check Box 48">
              <controlPr defaultSize="0" autoFill="0" autoLine="0" autoPict="0">
                <anchor moveWithCells="1">
                  <from>
                    <xdr:col>15</xdr:col>
                    <xdr:colOff>190500</xdr:colOff>
                    <xdr:row>44</xdr:row>
                    <xdr:rowOff>152400</xdr:rowOff>
                  </from>
                  <to>
                    <xdr:col>18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1" r:id="rId45" name="Check Box 49">
              <controlPr defaultSize="0" autoFill="0" autoLine="0" autoPict="0">
                <anchor moveWithCells="1">
                  <from>
                    <xdr:col>13</xdr:col>
                    <xdr:colOff>9525</xdr:colOff>
                    <xdr:row>44</xdr:row>
                    <xdr:rowOff>152400</xdr:rowOff>
                  </from>
                  <to>
                    <xdr:col>15</xdr:col>
                    <xdr:colOff>85725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2" r:id="rId46" name="Check Box 50">
              <controlPr defaultSize="0" autoFill="0" autoLine="0" autoPict="0">
                <anchor moveWithCells="1">
                  <from>
                    <xdr:col>13</xdr:col>
                    <xdr:colOff>9525</xdr:colOff>
                    <xdr:row>45</xdr:row>
                    <xdr:rowOff>152400</xdr:rowOff>
                  </from>
                  <to>
                    <xdr:col>15</xdr:col>
                    <xdr:colOff>85725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3" r:id="rId47" name="Check Box 51">
              <controlPr defaultSize="0" autoFill="0" autoLine="0" autoPict="0">
                <anchor moveWithCells="1">
                  <from>
                    <xdr:col>13</xdr:col>
                    <xdr:colOff>9525</xdr:colOff>
                    <xdr:row>46</xdr:row>
                    <xdr:rowOff>152400</xdr:rowOff>
                  </from>
                  <to>
                    <xdr:col>15</xdr:col>
                    <xdr:colOff>85725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4" r:id="rId48" name="Check Box 52">
              <controlPr defaultSize="0" autoFill="0" autoLine="0" autoPict="0">
                <anchor moveWithCells="1">
                  <from>
                    <xdr:col>13</xdr:col>
                    <xdr:colOff>9525</xdr:colOff>
                    <xdr:row>47</xdr:row>
                    <xdr:rowOff>152400</xdr:rowOff>
                  </from>
                  <to>
                    <xdr:col>15</xdr:col>
                    <xdr:colOff>85725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5" r:id="rId49" name="Check Box 53">
              <controlPr defaultSize="0" autoFill="0" autoLine="0" autoPict="0">
                <anchor moveWithCells="1">
                  <from>
                    <xdr:col>13</xdr:col>
                    <xdr:colOff>9525</xdr:colOff>
                    <xdr:row>48</xdr:row>
                    <xdr:rowOff>152400</xdr:rowOff>
                  </from>
                  <to>
                    <xdr:col>15</xdr:col>
                    <xdr:colOff>85725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7" r:id="rId50" name="Check Box 55">
              <controlPr defaultSize="0" autoFill="0" autoLine="0" autoPict="0">
                <anchor moveWithCells="1">
                  <from>
                    <xdr:col>9</xdr:col>
                    <xdr:colOff>200025</xdr:colOff>
                    <xdr:row>54</xdr:row>
                    <xdr:rowOff>142875</xdr:rowOff>
                  </from>
                  <to>
                    <xdr:col>12</xdr:col>
                    <xdr:colOff>85725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8" r:id="rId51" name="Check Box 56">
              <controlPr defaultSize="0" autoFill="0" autoLine="0" autoPict="0">
                <anchor moveWithCells="1">
                  <from>
                    <xdr:col>13</xdr:col>
                    <xdr:colOff>9525</xdr:colOff>
                    <xdr:row>54</xdr:row>
                    <xdr:rowOff>161925</xdr:rowOff>
                  </from>
                  <to>
                    <xdr:col>14</xdr:col>
                    <xdr:colOff>28575</xdr:colOff>
                    <xdr:row>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9" r:id="rId52" name="Check Box 57">
              <controlPr defaultSize="0" autoFill="0" autoLine="0" autoPict="0">
                <anchor moveWithCells="1">
                  <from>
                    <xdr:col>16</xdr:col>
                    <xdr:colOff>0</xdr:colOff>
                    <xdr:row>54</xdr:row>
                    <xdr:rowOff>171450</xdr:rowOff>
                  </from>
                  <to>
                    <xdr:col>18</xdr:col>
                    <xdr:colOff>104775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1" r:id="rId53" name="Check Box 59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9525</xdr:rowOff>
                  </from>
                  <to>
                    <xdr:col>21</xdr:col>
                    <xdr:colOff>161925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2" r:id="rId54" name="Check Box 60">
              <controlPr defaultSize="0" autoFill="0" autoLine="0" autoPict="0">
                <anchor moveWithCells="1">
                  <from>
                    <xdr:col>21</xdr:col>
                    <xdr:colOff>0</xdr:colOff>
                    <xdr:row>11</xdr:row>
                    <xdr:rowOff>19050</xdr:rowOff>
                  </from>
                  <to>
                    <xdr:col>23</xdr:col>
                    <xdr:colOff>161925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3" r:id="rId55" name="Check Box 61">
              <controlPr defaultSize="0" autoFill="0" autoLine="0" autoPict="0">
                <anchor moveWithCells="1">
                  <from>
                    <xdr:col>14</xdr:col>
                    <xdr:colOff>0</xdr:colOff>
                    <xdr:row>11</xdr:row>
                    <xdr:rowOff>19050</xdr:rowOff>
                  </from>
                  <to>
                    <xdr:col>15</xdr:col>
                    <xdr:colOff>47625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5" r:id="rId56" name="Check Box 6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180975</xdr:rowOff>
                  </from>
                  <to>
                    <xdr:col>8</xdr:col>
                    <xdr:colOff>19050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8" r:id="rId57" name="Check Box 66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180975</xdr:rowOff>
                  </from>
                  <to>
                    <xdr:col>8</xdr:col>
                    <xdr:colOff>19050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0" r:id="rId58" name="Check Box 68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180975</xdr:rowOff>
                  </from>
                  <to>
                    <xdr:col>8</xdr:col>
                    <xdr:colOff>19050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5" r:id="rId59" name="Check Box 73">
              <controlPr defaultSize="0" autoFill="0" autoLine="0" autoPict="0">
                <anchor moveWithCells="1">
                  <from>
                    <xdr:col>8</xdr:col>
                    <xdr:colOff>200025</xdr:colOff>
                    <xdr:row>24</xdr:row>
                    <xdr:rowOff>180975</xdr:rowOff>
                  </from>
                  <to>
                    <xdr:col>10</xdr:col>
                    <xdr:colOff>19050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7" r:id="rId60" name="Check Box 75">
              <controlPr defaultSize="0" autoFill="0" autoLine="0" autoPict="0">
                <anchor moveWithCells="1">
                  <from>
                    <xdr:col>8</xdr:col>
                    <xdr:colOff>190500</xdr:colOff>
                    <xdr:row>23</xdr:row>
                    <xdr:rowOff>180975</xdr:rowOff>
                  </from>
                  <to>
                    <xdr:col>10</xdr:col>
                    <xdr:colOff>9525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0" r:id="rId61" name="Check Box 78">
              <controlPr defaultSize="0" autoFill="0" autoLine="0" autoPict="0">
                <anchor moveWithCells="1">
                  <from>
                    <xdr:col>11</xdr:col>
                    <xdr:colOff>9525</xdr:colOff>
                    <xdr:row>24</xdr:row>
                    <xdr:rowOff>190500</xdr:rowOff>
                  </from>
                  <to>
                    <xdr:col>12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5" r:id="rId62" name="Check Box 83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190500</xdr:rowOff>
                  </from>
                  <to>
                    <xdr:col>10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6" r:id="rId63" name="Check Box 84">
              <controlPr defaultSize="0" autoFill="0" autoLine="0" autoPict="0">
                <anchor moveWithCells="1">
                  <from>
                    <xdr:col>11</xdr:col>
                    <xdr:colOff>0</xdr:colOff>
                    <xdr:row>26</xdr:row>
                    <xdr:rowOff>0</xdr:rowOff>
                  </from>
                  <to>
                    <xdr:col>12</xdr:col>
                    <xdr:colOff>19050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9" r:id="rId64" name="Check Box 87">
              <controlPr defaultSize="0" autoFill="0" autoLine="0" autoPict="0">
                <anchor moveWithCells="1">
                  <from>
                    <xdr:col>31</xdr:col>
                    <xdr:colOff>28575</xdr:colOff>
                    <xdr:row>11</xdr:row>
                    <xdr:rowOff>9525</xdr:rowOff>
                  </from>
                  <to>
                    <xdr:col>32</xdr:col>
                    <xdr:colOff>104775</xdr:colOff>
                    <xdr:row>11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0000"/>
  </sheetPr>
  <dimension ref="A1:BE43"/>
  <sheetViews>
    <sheetView view="pageBreakPreview" topLeftCell="A7" zoomScaleNormal="100" zoomScaleSheetLayoutView="100" workbookViewId="0">
      <selection activeCell="V19" sqref="V19:AJ22"/>
    </sheetView>
  </sheetViews>
  <sheetFormatPr defaultColWidth="2.625" defaultRowHeight="15.75" customHeight="1"/>
  <cols>
    <col min="6" max="6" width="2.625" customWidth="1"/>
    <col min="38" max="38" width="16.375" bestFit="1" customWidth="1"/>
  </cols>
  <sheetData>
    <row r="1" spans="1:47" ht="21" customHeight="1" thickBot="1">
      <c r="A1" s="174" t="s">
        <v>381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822">
        <f>シート1!B10</f>
        <v>0</v>
      </c>
      <c r="T1" s="822"/>
      <c r="U1" s="822"/>
      <c r="V1" s="822"/>
      <c r="W1" s="822"/>
      <c r="X1" s="822"/>
      <c r="Y1" s="822"/>
      <c r="Z1" s="172" t="s">
        <v>503</v>
      </c>
      <c r="AA1" s="341" t="s">
        <v>877</v>
      </c>
      <c r="AB1" s="341"/>
      <c r="AC1" s="341"/>
      <c r="AD1" s="1201">
        <f ca="1">AL1</f>
        <v>44246</v>
      </c>
      <c r="AE1" s="1201"/>
      <c r="AF1" s="1201"/>
      <c r="AG1" s="1201"/>
      <c r="AH1" s="1201"/>
      <c r="AI1" s="1201"/>
      <c r="AJ1" s="1201"/>
      <c r="AL1" s="361">
        <f ca="1">シート1!AL1</f>
        <v>44246</v>
      </c>
    </row>
    <row r="2" spans="1:47" ht="15.75" customHeight="1">
      <c r="A2" s="694" t="s">
        <v>112</v>
      </c>
      <c r="B2" s="1202" t="s">
        <v>533</v>
      </c>
      <c r="C2" s="946" t="s">
        <v>520</v>
      </c>
      <c r="D2" s="207" t="s">
        <v>5</v>
      </c>
      <c r="E2" s="1205"/>
      <c r="F2" s="1206"/>
      <c r="G2" s="1206"/>
      <c r="H2" s="1206"/>
      <c r="I2" s="1206"/>
      <c r="J2" s="1206"/>
      <c r="K2" s="1206"/>
      <c r="L2" s="1206"/>
      <c r="M2" s="1206"/>
      <c r="N2" s="1206"/>
      <c r="O2" s="1206"/>
      <c r="P2" s="1206"/>
      <c r="Q2" s="1206"/>
      <c r="R2" s="1206"/>
      <c r="S2" s="1206"/>
      <c r="T2" s="1206"/>
      <c r="U2" s="1206"/>
      <c r="V2" s="1206"/>
      <c r="W2" s="1206"/>
      <c r="X2" s="1206"/>
      <c r="Y2" s="1206"/>
      <c r="Z2" s="1206"/>
      <c r="AA2" s="1206"/>
      <c r="AB2" s="1206"/>
      <c r="AC2" s="1206"/>
      <c r="AD2" s="1206"/>
      <c r="AE2" s="1206"/>
      <c r="AF2" s="1206"/>
      <c r="AG2" s="1206"/>
      <c r="AH2" s="1206"/>
      <c r="AI2" s="1206"/>
      <c r="AJ2" s="1207"/>
      <c r="AL2" t="s">
        <v>521</v>
      </c>
      <c r="AU2" t="s">
        <v>534</v>
      </c>
    </row>
    <row r="3" spans="1:47" ht="15.75" customHeight="1">
      <c r="A3" s="426"/>
      <c r="B3" s="460"/>
      <c r="C3" s="461"/>
      <c r="D3" s="41" t="s">
        <v>6</v>
      </c>
      <c r="E3" s="723"/>
      <c r="F3" s="724"/>
      <c r="G3" s="724"/>
      <c r="H3" s="724"/>
      <c r="I3" s="724"/>
      <c r="J3" s="724"/>
      <c r="K3" s="724"/>
      <c r="L3" s="724"/>
      <c r="M3" s="724"/>
      <c r="N3" s="724"/>
      <c r="O3" s="724"/>
      <c r="P3" s="724"/>
      <c r="Q3" s="724"/>
      <c r="R3" s="724"/>
      <c r="S3" s="724"/>
      <c r="T3" s="724"/>
      <c r="U3" s="724"/>
      <c r="V3" s="724"/>
      <c r="W3" s="724"/>
      <c r="X3" s="724"/>
      <c r="Y3" s="724"/>
      <c r="Z3" s="724"/>
      <c r="AA3" s="724"/>
      <c r="AB3" s="724"/>
      <c r="AC3" s="724"/>
      <c r="AD3" s="724"/>
      <c r="AE3" s="724"/>
      <c r="AF3" s="724"/>
      <c r="AG3" s="724"/>
      <c r="AH3" s="724"/>
      <c r="AI3" s="724"/>
      <c r="AJ3" s="1208"/>
      <c r="AL3" t="s">
        <v>522</v>
      </c>
      <c r="AU3" t="s">
        <v>535</v>
      </c>
    </row>
    <row r="4" spans="1:47" ht="15.75" customHeight="1">
      <c r="A4" s="426"/>
      <c r="B4" s="460"/>
      <c r="C4" s="461"/>
      <c r="D4" s="41" t="s">
        <v>7</v>
      </c>
      <c r="E4" s="723"/>
      <c r="F4" s="724"/>
      <c r="G4" s="724"/>
      <c r="H4" s="724"/>
      <c r="I4" s="724"/>
      <c r="J4" s="724"/>
      <c r="K4" s="724"/>
      <c r="L4" s="724"/>
      <c r="M4" s="724"/>
      <c r="N4" s="724"/>
      <c r="O4" s="724"/>
      <c r="P4" s="724"/>
      <c r="Q4" s="724"/>
      <c r="R4" s="724"/>
      <c r="S4" s="724"/>
      <c r="T4" s="724"/>
      <c r="U4" s="724"/>
      <c r="V4" s="724"/>
      <c r="W4" s="724"/>
      <c r="X4" s="724"/>
      <c r="Y4" s="724"/>
      <c r="Z4" s="724"/>
      <c r="AA4" s="724"/>
      <c r="AB4" s="724"/>
      <c r="AC4" s="724"/>
      <c r="AD4" s="724"/>
      <c r="AE4" s="724"/>
      <c r="AF4" s="724"/>
      <c r="AG4" s="724"/>
      <c r="AH4" s="724"/>
      <c r="AI4" s="724"/>
      <c r="AJ4" s="1208"/>
      <c r="AL4" t="s">
        <v>523</v>
      </c>
      <c r="AU4" t="s">
        <v>536</v>
      </c>
    </row>
    <row r="5" spans="1:47" ht="15.75" customHeight="1">
      <c r="A5" s="426"/>
      <c r="B5" s="460"/>
      <c r="C5" s="461"/>
      <c r="D5" s="41" t="s">
        <v>8</v>
      </c>
      <c r="E5" s="723"/>
      <c r="F5" s="724"/>
      <c r="G5" s="724"/>
      <c r="H5" s="724"/>
      <c r="I5" s="724"/>
      <c r="J5" s="724"/>
      <c r="K5" s="724"/>
      <c r="L5" s="724"/>
      <c r="M5" s="724"/>
      <c r="N5" s="724"/>
      <c r="O5" s="724"/>
      <c r="P5" s="724"/>
      <c r="Q5" s="724"/>
      <c r="R5" s="724"/>
      <c r="S5" s="724"/>
      <c r="T5" s="724"/>
      <c r="U5" s="724"/>
      <c r="V5" s="724"/>
      <c r="W5" s="724"/>
      <c r="X5" s="724"/>
      <c r="Y5" s="724"/>
      <c r="Z5" s="724"/>
      <c r="AA5" s="724"/>
      <c r="AB5" s="724"/>
      <c r="AC5" s="724"/>
      <c r="AD5" s="724"/>
      <c r="AE5" s="724"/>
      <c r="AF5" s="724"/>
      <c r="AG5" s="724"/>
      <c r="AH5" s="724"/>
      <c r="AI5" s="724"/>
      <c r="AJ5" s="1208"/>
      <c r="AL5" t="s">
        <v>524</v>
      </c>
      <c r="AU5" t="s">
        <v>537</v>
      </c>
    </row>
    <row r="6" spans="1:47" ht="15.75" customHeight="1">
      <c r="A6" s="426"/>
      <c r="B6" s="460"/>
      <c r="C6" s="461"/>
      <c r="D6" s="41" t="s">
        <v>114</v>
      </c>
      <c r="E6" s="723"/>
      <c r="F6" s="724"/>
      <c r="G6" s="724"/>
      <c r="H6" s="724"/>
      <c r="I6" s="724"/>
      <c r="J6" s="724"/>
      <c r="K6" s="724"/>
      <c r="L6" s="724"/>
      <c r="M6" s="724"/>
      <c r="N6" s="724"/>
      <c r="O6" s="724"/>
      <c r="P6" s="724"/>
      <c r="Q6" s="724"/>
      <c r="R6" s="724"/>
      <c r="S6" s="724"/>
      <c r="T6" s="724"/>
      <c r="U6" s="724"/>
      <c r="V6" s="724"/>
      <c r="W6" s="724"/>
      <c r="X6" s="724"/>
      <c r="Y6" s="724"/>
      <c r="Z6" s="724"/>
      <c r="AA6" s="724"/>
      <c r="AB6" s="724"/>
      <c r="AC6" s="724"/>
      <c r="AD6" s="724"/>
      <c r="AE6" s="724"/>
      <c r="AF6" s="724"/>
      <c r="AG6" s="724"/>
      <c r="AH6" s="724"/>
      <c r="AI6" s="724"/>
      <c r="AJ6" s="1208"/>
      <c r="AL6" t="s">
        <v>529</v>
      </c>
      <c r="AU6" t="s">
        <v>538</v>
      </c>
    </row>
    <row r="7" spans="1:47" ht="15.75" customHeight="1">
      <c r="A7" s="426"/>
      <c r="B7" s="460"/>
      <c r="C7" s="462"/>
      <c r="D7" s="173" t="s">
        <v>115</v>
      </c>
      <c r="E7" s="729"/>
      <c r="F7" s="730"/>
      <c r="G7" s="730"/>
      <c r="H7" s="730"/>
      <c r="I7" s="730"/>
      <c r="J7" s="730"/>
      <c r="K7" s="730"/>
      <c r="L7" s="730"/>
      <c r="M7" s="730"/>
      <c r="N7" s="730"/>
      <c r="O7" s="730"/>
      <c r="P7" s="730"/>
      <c r="Q7" s="730"/>
      <c r="R7" s="730"/>
      <c r="S7" s="730"/>
      <c r="T7" s="730"/>
      <c r="U7" s="730"/>
      <c r="V7" s="730"/>
      <c r="W7" s="730"/>
      <c r="X7" s="730"/>
      <c r="Y7" s="730"/>
      <c r="Z7" s="730"/>
      <c r="AA7" s="730"/>
      <c r="AB7" s="730"/>
      <c r="AC7" s="730"/>
      <c r="AD7" s="730"/>
      <c r="AE7" s="730"/>
      <c r="AF7" s="730"/>
      <c r="AG7" s="730"/>
      <c r="AH7" s="730"/>
      <c r="AI7" s="730"/>
      <c r="AJ7" s="1210"/>
      <c r="AL7" t="s">
        <v>530</v>
      </c>
      <c r="AU7" t="s">
        <v>539</v>
      </c>
    </row>
    <row r="8" spans="1:47" ht="15.75" customHeight="1">
      <c r="A8" s="426"/>
      <c r="B8" s="1203"/>
      <c r="C8" s="1177" t="s">
        <v>723</v>
      </c>
      <c r="D8" s="1177"/>
      <c r="E8" s="1177" t="s">
        <v>724</v>
      </c>
      <c r="F8" s="1177"/>
      <c r="G8" s="1177"/>
      <c r="H8" s="1177"/>
      <c r="I8" s="1177"/>
      <c r="J8" s="434"/>
      <c r="K8" s="1177" t="s">
        <v>725</v>
      </c>
      <c r="L8" s="1177"/>
      <c r="M8" s="1177"/>
      <c r="N8" s="1177"/>
      <c r="O8" s="1177"/>
      <c r="P8" s="1177"/>
      <c r="Q8" s="1177"/>
      <c r="R8" s="1177"/>
      <c r="S8" s="1177"/>
      <c r="T8" s="1177"/>
      <c r="U8" s="1177"/>
      <c r="V8" s="1177"/>
      <c r="W8" s="1177"/>
      <c r="X8" s="1177"/>
      <c r="Y8" s="1177"/>
      <c r="Z8" s="1177"/>
      <c r="AA8" s="1177"/>
      <c r="AB8" s="1177"/>
      <c r="AC8" s="1177"/>
      <c r="AD8" s="1177"/>
      <c r="AE8" s="1177"/>
      <c r="AF8" s="1177"/>
      <c r="AG8" s="1177"/>
      <c r="AH8" s="1177"/>
      <c r="AI8" s="1177"/>
      <c r="AJ8" s="1177"/>
      <c r="AL8" t="s">
        <v>531</v>
      </c>
    </row>
    <row r="9" spans="1:47" ht="15.75" customHeight="1">
      <c r="A9" s="426"/>
      <c r="B9" s="1203"/>
      <c r="C9" s="834"/>
      <c r="D9" s="1209"/>
      <c r="E9" s="831"/>
      <c r="F9" s="832"/>
      <c r="G9" s="832"/>
      <c r="H9" s="832"/>
      <c r="I9" s="832"/>
      <c r="J9" s="832"/>
      <c r="K9" s="831"/>
      <c r="L9" s="832"/>
      <c r="M9" s="832"/>
      <c r="N9" s="832"/>
      <c r="O9" s="832"/>
      <c r="P9" s="832"/>
      <c r="Q9" s="832"/>
      <c r="R9" s="832"/>
      <c r="S9" s="832"/>
      <c r="T9" s="832"/>
      <c r="U9" s="832"/>
      <c r="V9" s="832"/>
      <c r="W9" s="832"/>
      <c r="X9" s="832"/>
      <c r="Y9" s="832"/>
      <c r="Z9" s="832"/>
      <c r="AA9" s="832"/>
      <c r="AB9" s="832"/>
      <c r="AC9" s="832"/>
      <c r="AD9" s="832"/>
      <c r="AE9" s="832"/>
      <c r="AF9" s="832"/>
      <c r="AG9" s="832"/>
      <c r="AH9" s="832"/>
      <c r="AI9" s="832"/>
      <c r="AJ9" s="1178"/>
      <c r="AL9" t="s">
        <v>525</v>
      </c>
    </row>
    <row r="10" spans="1:47" ht="15.75" customHeight="1">
      <c r="A10" s="426"/>
      <c r="B10" s="460"/>
      <c r="C10" s="908"/>
      <c r="D10" s="909"/>
      <c r="E10" s="908"/>
      <c r="F10" s="741"/>
      <c r="G10" s="741"/>
      <c r="H10" s="741"/>
      <c r="I10" s="741"/>
      <c r="J10" s="741"/>
      <c r="K10" s="908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  <c r="AC10" s="741"/>
      <c r="AD10" s="741"/>
      <c r="AE10" s="741"/>
      <c r="AF10" s="741"/>
      <c r="AG10" s="741"/>
      <c r="AH10" s="741"/>
      <c r="AI10" s="741"/>
      <c r="AJ10" s="1179"/>
      <c r="AL10" t="s">
        <v>526</v>
      </c>
    </row>
    <row r="11" spans="1:47" ht="15.75" customHeight="1">
      <c r="A11" s="426"/>
      <c r="B11" s="1203"/>
      <c r="C11" s="908"/>
      <c r="D11" s="909"/>
      <c r="E11" s="908"/>
      <c r="F11" s="741"/>
      <c r="G11" s="741"/>
      <c r="H11" s="741"/>
      <c r="I11" s="741"/>
      <c r="J11" s="741"/>
      <c r="K11" s="908"/>
      <c r="L11" s="741"/>
      <c r="M11" s="741"/>
      <c r="N11" s="741"/>
      <c r="O11" s="741"/>
      <c r="P11" s="741"/>
      <c r="Q11" s="741"/>
      <c r="R11" s="741"/>
      <c r="S11" s="741"/>
      <c r="T11" s="741"/>
      <c r="U11" s="741"/>
      <c r="V11" s="741"/>
      <c r="W11" s="741"/>
      <c r="X11" s="741"/>
      <c r="Y11" s="741"/>
      <c r="Z11" s="741"/>
      <c r="AA11" s="741"/>
      <c r="AB11" s="741"/>
      <c r="AC11" s="741"/>
      <c r="AD11" s="741"/>
      <c r="AE11" s="741"/>
      <c r="AF11" s="741"/>
      <c r="AG11" s="741"/>
      <c r="AH11" s="741"/>
      <c r="AI11" s="741"/>
      <c r="AJ11" s="1179"/>
      <c r="AL11" t="s">
        <v>527</v>
      </c>
    </row>
    <row r="12" spans="1:47" ht="15.75" customHeight="1">
      <c r="A12" s="426"/>
      <c r="B12" s="1203"/>
      <c r="C12" s="908"/>
      <c r="D12" s="909"/>
      <c r="E12" s="908"/>
      <c r="F12" s="741"/>
      <c r="G12" s="741"/>
      <c r="H12" s="741"/>
      <c r="I12" s="741"/>
      <c r="J12" s="741"/>
      <c r="K12" s="908"/>
      <c r="L12" s="741"/>
      <c r="M12" s="741"/>
      <c r="N12" s="741"/>
      <c r="O12" s="741"/>
      <c r="P12" s="741"/>
      <c r="Q12" s="741"/>
      <c r="R12" s="741"/>
      <c r="S12" s="741"/>
      <c r="T12" s="741"/>
      <c r="U12" s="741"/>
      <c r="V12" s="741"/>
      <c r="W12" s="741"/>
      <c r="X12" s="741"/>
      <c r="Y12" s="741"/>
      <c r="Z12" s="741"/>
      <c r="AA12" s="741"/>
      <c r="AB12" s="741"/>
      <c r="AC12" s="741"/>
      <c r="AD12" s="741"/>
      <c r="AE12" s="741"/>
      <c r="AF12" s="741"/>
      <c r="AG12" s="741"/>
      <c r="AH12" s="741"/>
      <c r="AI12" s="741"/>
      <c r="AJ12" s="1179"/>
      <c r="AL12" t="s">
        <v>528</v>
      </c>
    </row>
    <row r="13" spans="1:47" ht="15.75" customHeight="1">
      <c r="A13" s="426"/>
      <c r="B13" s="460"/>
      <c r="C13" s="908"/>
      <c r="D13" s="909"/>
      <c r="E13" s="908"/>
      <c r="F13" s="741"/>
      <c r="G13" s="741"/>
      <c r="H13" s="741"/>
      <c r="I13" s="741"/>
      <c r="J13" s="741"/>
      <c r="K13" s="908"/>
      <c r="L13" s="741"/>
      <c r="M13" s="741"/>
      <c r="N13" s="741"/>
      <c r="O13" s="741"/>
      <c r="P13" s="741"/>
      <c r="Q13" s="741"/>
      <c r="R13" s="741"/>
      <c r="S13" s="741"/>
      <c r="T13" s="741"/>
      <c r="U13" s="741"/>
      <c r="V13" s="741"/>
      <c r="W13" s="741"/>
      <c r="X13" s="741"/>
      <c r="Y13" s="741"/>
      <c r="Z13" s="741"/>
      <c r="AA13" s="741"/>
      <c r="AB13" s="741"/>
      <c r="AC13" s="741"/>
      <c r="AD13" s="741"/>
      <c r="AE13" s="741"/>
      <c r="AF13" s="741"/>
      <c r="AG13" s="741"/>
      <c r="AH13" s="741"/>
      <c r="AI13" s="741"/>
      <c r="AJ13" s="1179"/>
      <c r="AL13" t="s">
        <v>532</v>
      </c>
    </row>
    <row r="14" spans="1:47" ht="15.75" customHeight="1">
      <c r="A14" s="426"/>
      <c r="B14" s="460"/>
      <c r="C14" s="908"/>
      <c r="D14" s="909"/>
      <c r="E14" s="908"/>
      <c r="F14" s="741"/>
      <c r="G14" s="741"/>
      <c r="H14" s="741"/>
      <c r="I14" s="741"/>
      <c r="J14" s="741"/>
      <c r="K14" s="908"/>
      <c r="L14" s="741"/>
      <c r="M14" s="741"/>
      <c r="N14" s="741"/>
      <c r="O14" s="741"/>
      <c r="P14" s="741"/>
      <c r="Q14" s="741"/>
      <c r="R14" s="741"/>
      <c r="S14" s="741"/>
      <c r="T14" s="741"/>
      <c r="U14" s="741"/>
      <c r="V14" s="741"/>
      <c r="W14" s="741"/>
      <c r="X14" s="741"/>
      <c r="Y14" s="741"/>
      <c r="Z14" s="741"/>
      <c r="AA14" s="741"/>
      <c r="AB14" s="741"/>
      <c r="AC14" s="741"/>
      <c r="AD14" s="741"/>
      <c r="AE14" s="741"/>
      <c r="AF14" s="741"/>
      <c r="AG14" s="741"/>
      <c r="AH14" s="741"/>
      <c r="AI14" s="741"/>
      <c r="AJ14" s="1179"/>
    </row>
    <row r="15" spans="1:47" ht="15.75" customHeight="1">
      <c r="A15" s="426"/>
      <c r="B15" s="460"/>
      <c r="C15" s="908"/>
      <c r="D15" s="909"/>
      <c r="E15" s="908"/>
      <c r="F15" s="741"/>
      <c r="G15" s="741"/>
      <c r="H15" s="741"/>
      <c r="I15" s="741"/>
      <c r="J15" s="741"/>
      <c r="K15" s="908"/>
      <c r="L15" s="741"/>
      <c r="M15" s="741"/>
      <c r="N15" s="741"/>
      <c r="O15" s="741"/>
      <c r="P15" s="741"/>
      <c r="Q15" s="741"/>
      <c r="R15" s="741"/>
      <c r="S15" s="741"/>
      <c r="T15" s="741"/>
      <c r="U15" s="741"/>
      <c r="V15" s="741"/>
      <c r="W15" s="741"/>
      <c r="X15" s="741"/>
      <c r="Y15" s="741"/>
      <c r="Z15" s="741"/>
      <c r="AA15" s="741"/>
      <c r="AB15" s="741"/>
      <c r="AC15" s="741"/>
      <c r="AD15" s="741"/>
      <c r="AE15" s="741"/>
      <c r="AF15" s="741"/>
      <c r="AG15" s="741"/>
      <c r="AH15" s="741"/>
      <c r="AI15" s="741"/>
      <c r="AJ15" s="1179"/>
    </row>
    <row r="16" spans="1:47" ht="15.75" customHeight="1">
      <c r="A16" s="426"/>
      <c r="B16" s="1204"/>
      <c r="C16" s="442"/>
      <c r="D16" s="443"/>
      <c r="E16" s="927"/>
      <c r="F16" s="872"/>
      <c r="G16" s="872"/>
      <c r="H16" s="872"/>
      <c r="I16" s="872"/>
      <c r="J16" s="872"/>
      <c r="K16" s="927"/>
      <c r="L16" s="872"/>
      <c r="M16" s="872"/>
      <c r="N16" s="872"/>
      <c r="O16" s="872"/>
      <c r="P16" s="872"/>
      <c r="Q16" s="872"/>
      <c r="R16" s="872"/>
      <c r="S16" s="872"/>
      <c r="T16" s="872"/>
      <c r="U16" s="872"/>
      <c r="V16" s="872"/>
      <c r="W16" s="872"/>
      <c r="X16" s="872"/>
      <c r="Y16" s="872"/>
      <c r="Z16" s="872"/>
      <c r="AA16" s="872"/>
      <c r="AB16" s="872"/>
      <c r="AC16" s="872"/>
      <c r="AD16" s="872"/>
      <c r="AE16" s="872"/>
      <c r="AF16" s="872"/>
      <c r="AG16" s="872"/>
      <c r="AH16" s="872"/>
      <c r="AI16" s="872"/>
      <c r="AJ16" s="1200"/>
    </row>
    <row r="17" spans="1:57" ht="18" customHeight="1">
      <c r="A17" s="426"/>
      <c r="B17" s="570" t="s">
        <v>541</v>
      </c>
      <c r="C17" s="1194" t="s">
        <v>357</v>
      </c>
      <c r="D17" s="1195"/>
      <c r="E17" s="1196"/>
      <c r="F17" s="434" t="s">
        <v>344</v>
      </c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35"/>
      <c r="R17" s="435"/>
      <c r="S17" s="435"/>
      <c r="T17" s="435"/>
      <c r="U17" s="435"/>
      <c r="V17" s="435"/>
      <c r="W17" s="435"/>
      <c r="X17" s="435"/>
      <c r="Y17" s="435"/>
      <c r="Z17" s="435"/>
      <c r="AA17" s="435"/>
      <c r="AB17" s="435"/>
      <c r="AC17" s="435"/>
      <c r="AD17" s="435"/>
      <c r="AE17" s="435"/>
      <c r="AF17" s="435"/>
      <c r="AG17" s="435"/>
      <c r="AH17" s="435"/>
      <c r="AI17" s="435"/>
      <c r="AJ17" s="947"/>
    </row>
    <row r="18" spans="1:57" ht="18" customHeight="1">
      <c r="A18" s="426"/>
      <c r="B18" s="568"/>
      <c r="C18" s="1197"/>
      <c r="D18" s="1198"/>
      <c r="E18" s="1199"/>
      <c r="F18" s="434" t="s">
        <v>542</v>
      </c>
      <c r="G18" s="435"/>
      <c r="H18" s="435"/>
      <c r="I18" s="435"/>
      <c r="J18" s="435"/>
      <c r="K18" s="435"/>
      <c r="L18" s="435"/>
      <c r="M18" s="435"/>
      <c r="N18" s="435"/>
      <c r="O18" s="435"/>
      <c r="P18" s="435"/>
      <c r="Q18" s="435"/>
      <c r="R18" s="435"/>
      <c r="S18" s="435"/>
      <c r="T18" s="435"/>
      <c r="U18" s="435"/>
      <c r="V18" s="435" t="s">
        <v>543</v>
      </c>
      <c r="W18" s="435"/>
      <c r="X18" s="435"/>
      <c r="Y18" s="435"/>
      <c r="Z18" s="435"/>
      <c r="AA18" s="435"/>
      <c r="AB18" s="435"/>
      <c r="AC18" s="435"/>
      <c r="AD18" s="435"/>
      <c r="AE18" s="435"/>
      <c r="AF18" s="435"/>
      <c r="AG18" s="435"/>
      <c r="AH18" s="435"/>
      <c r="AI18" s="435"/>
      <c r="AJ18" s="947"/>
    </row>
    <row r="19" spans="1:57" ht="26.45" customHeight="1">
      <c r="A19" s="426"/>
      <c r="B19" s="1184" t="s">
        <v>534</v>
      </c>
      <c r="C19" s="203"/>
      <c r="D19" s="202"/>
      <c r="E19" s="202"/>
      <c r="F19" s="1180"/>
      <c r="G19" s="1181"/>
      <c r="H19" s="1181"/>
      <c r="I19" s="1181"/>
      <c r="J19" s="1181"/>
      <c r="K19" s="1181"/>
      <c r="L19" s="1181"/>
      <c r="M19" s="1181"/>
      <c r="N19" s="1181"/>
      <c r="O19" s="1181"/>
      <c r="P19" s="1181"/>
      <c r="Q19" s="1181"/>
      <c r="R19" s="1181"/>
      <c r="S19" s="1181"/>
      <c r="T19" s="1181"/>
      <c r="U19" s="1181"/>
      <c r="V19" s="1193"/>
      <c r="W19" s="1181"/>
      <c r="X19" s="1181"/>
      <c r="Y19" s="1181"/>
      <c r="Z19" s="1181"/>
      <c r="AA19" s="1181"/>
      <c r="AB19" s="1181"/>
      <c r="AC19" s="1181"/>
      <c r="AD19" s="1181"/>
      <c r="AE19" s="1181"/>
      <c r="AF19" s="1181"/>
      <c r="AG19" s="1181"/>
      <c r="AH19" s="1181"/>
      <c r="AI19" s="1181"/>
      <c r="AJ19" s="1187"/>
    </row>
    <row r="20" spans="1:57" ht="26.45" customHeight="1">
      <c r="A20" s="426"/>
      <c r="B20" s="1185"/>
      <c r="C20" s="198"/>
      <c r="D20" s="199"/>
      <c r="E20" s="200"/>
      <c r="F20" s="1182"/>
      <c r="G20" s="1183"/>
      <c r="H20" s="1183"/>
      <c r="I20" s="1183"/>
      <c r="J20" s="1183"/>
      <c r="K20" s="1183"/>
      <c r="L20" s="1183"/>
      <c r="M20" s="1183"/>
      <c r="N20" s="1183"/>
      <c r="O20" s="1183"/>
      <c r="P20" s="1183"/>
      <c r="Q20" s="1183"/>
      <c r="R20" s="1183"/>
      <c r="S20" s="1183"/>
      <c r="T20" s="1183"/>
      <c r="U20" s="1183"/>
      <c r="V20" s="1191"/>
      <c r="W20" s="1183"/>
      <c r="X20" s="1183"/>
      <c r="Y20" s="1183"/>
      <c r="Z20" s="1183"/>
      <c r="AA20" s="1183"/>
      <c r="AB20" s="1183"/>
      <c r="AC20" s="1183"/>
      <c r="AD20" s="1183"/>
      <c r="AE20" s="1183"/>
      <c r="AF20" s="1183"/>
      <c r="AG20" s="1183"/>
      <c r="AH20" s="1183"/>
      <c r="AI20" s="1183"/>
      <c r="AJ20" s="1192"/>
    </row>
    <row r="21" spans="1:57" ht="26.45" customHeight="1">
      <c r="A21" s="426"/>
      <c r="B21" s="1184" t="s">
        <v>535</v>
      </c>
      <c r="C21" s="203"/>
      <c r="D21" s="202"/>
      <c r="E21" s="202"/>
      <c r="F21" s="1180"/>
      <c r="G21" s="1181"/>
      <c r="H21" s="1181"/>
      <c r="I21" s="1181"/>
      <c r="J21" s="1181"/>
      <c r="K21" s="1181"/>
      <c r="L21" s="1181"/>
      <c r="M21" s="1181"/>
      <c r="N21" s="1181"/>
      <c r="O21" s="1181"/>
      <c r="P21" s="1181"/>
      <c r="Q21" s="1181"/>
      <c r="R21" s="1181"/>
      <c r="S21" s="1181"/>
      <c r="T21" s="1181"/>
      <c r="U21" s="1181"/>
      <c r="V21" s="1193"/>
      <c r="W21" s="1181"/>
      <c r="X21" s="1181"/>
      <c r="Y21" s="1181"/>
      <c r="Z21" s="1181"/>
      <c r="AA21" s="1181"/>
      <c r="AB21" s="1181"/>
      <c r="AC21" s="1181"/>
      <c r="AD21" s="1181"/>
      <c r="AE21" s="1181"/>
      <c r="AF21" s="1181"/>
      <c r="AG21" s="1181"/>
      <c r="AH21" s="1181"/>
      <c r="AI21" s="1181"/>
      <c r="AJ21" s="1187"/>
    </row>
    <row r="22" spans="1:57" ht="26.45" customHeight="1">
      <c r="A22" s="426"/>
      <c r="B22" s="1185"/>
      <c r="C22" s="198"/>
      <c r="D22" s="199"/>
      <c r="E22" s="200"/>
      <c r="F22" s="1182"/>
      <c r="G22" s="1183"/>
      <c r="H22" s="1183"/>
      <c r="I22" s="1183"/>
      <c r="J22" s="1183"/>
      <c r="K22" s="1183"/>
      <c r="L22" s="1183"/>
      <c r="M22" s="1183"/>
      <c r="N22" s="1183"/>
      <c r="O22" s="1183"/>
      <c r="P22" s="1183"/>
      <c r="Q22" s="1183"/>
      <c r="R22" s="1183"/>
      <c r="S22" s="1183"/>
      <c r="T22" s="1183"/>
      <c r="U22" s="1183"/>
      <c r="V22" s="1191"/>
      <c r="W22" s="1183"/>
      <c r="X22" s="1183"/>
      <c r="Y22" s="1183"/>
      <c r="Z22" s="1183"/>
      <c r="AA22" s="1183"/>
      <c r="AB22" s="1183"/>
      <c r="AC22" s="1183"/>
      <c r="AD22" s="1183"/>
      <c r="AE22" s="1183"/>
      <c r="AF22" s="1183"/>
      <c r="AG22" s="1183"/>
      <c r="AH22" s="1183"/>
      <c r="AI22" s="1183"/>
      <c r="AJ22" s="1192"/>
    </row>
    <row r="23" spans="1:57" ht="26.45" customHeight="1">
      <c r="A23" s="426"/>
      <c r="B23" s="1184" t="s">
        <v>536</v>
      </c>
      <c r="C23" s="203"/>
      <c r="D23" s="202"/>
      <c r="E23" s="202"/>
      <c r="F23" s="1180"/>
      <c r="G23" s="1181"/>
      <c r="H23" s="1181"/>
      <c r="I23" s="1181"/>
      <c r="J23" s="1181"/>
      <c r="K23" s="1181"/>
      <c r="L23" s="1181"/>
      <c r="M23" s="1181"/>
      <c r="N23" s="1181"/>
      <c r="O23" s="1181"/>
      <c r="P23" s="1181"/>
      <c r="Q23" s="1181"/>
      <c r="R23" s="1181"/>
      <c r="S23" s="1181"/>
      <c r="T23" s="1181"/>
      <c r="U23" s="1181"/>
      <c r="V23" s="1186"/>
      <c r="W23" s="1181"/>
      <c r="X23" s="1181"/>
      <c r="Y23" s="1181"/>
      <c r="Z23" s="1181"/>
      <c r="AA23" s="1181"/>
      <c r="AB23" s="1181"/>
      <c r="AC23" s="1181"/>
      <c r="AD23" s="1181"/>
      <c r="AE23" s="1181"/>
      <c r="AF23" s="1181"/>
      <c r="AG23" s="1181"/>
      <c r="AH23" s="1181"/>
      <c r="AI23" s="1181"/>
      <c r="AJ23" s="1187"/>
    </row>
    <row r="24" spans="1:57" ht="26.45" customHeight="1">
      <c r="A24" s="426"/>
      <c r="B24" s="1185"/>
      <c r="C24" s="198"/>
      <c r="D24" s="199"/>
      <c r="E24" s="200"/>
      <c r="F24" s="1182"/>
      <c r="G24" s="1183"/>
      <c r="H24" s="1183"/>
      <c r="I24" s="1183"/>
      <c r="J24" s="1183"/>
      <c r="K24" s="1183"/>
      <c r="L24" s="1183"/>
      <c r="M24" s="1183"/>
      <c r="N24" s="1183"/>
      <c r="O24" s="1183"/>
      <c r="P24" s="1183"/>
      <c r="Q24" s="1183"/>
      <c r="R24" s="1183"/>
      <c r="S24" s="1183"/>
      <c r="T24" s="1183"/>
      <c r="U24" s="1183"/>
      <c r="V24" s="1191"/>
      <c r="W24" s="1183"/>
      <c r="X24" s="1183"/>
      <c r="Y24" s="1183"/>
      <c r="Z24" s="1183"/>
      <c r="AA24" s="1183"/>
      <c r="AB24" s="1183"/>
      <c r="AC24" s="1183"/>
      <c r="AD24" s="1183"/>
      <c r="AE24" s="1183"/>
      <c r="AF24" s="1183"/>
      <c r="AG24" s="1183"/>
      <c r="AH24" s="1183"/>
      <c r="AI24" s="1183"/>
      <c r="AJ24" s="1192"/>
    </row>
    <row r="25" spans="1:57" ht="26.45" customHeight="1">
      <c r="A25" s="426"/>
      <c r="B25" s="1184" t="s">
        <v>537</v>
      </c>
      <c r="C25" s="203"/>
      <c r="D25" s="202"/>
      <c r="E25" s="202"/>
      <c r="F25" s="1180"/>
      <c r="G25" s="1181"/>
      <c r="H25" s="1181"/>
      <c r="I25" s="1181"/>
      <c r="J25" s="1181"/>
      <c r="K25" s="1181"/>
      <c r="L25" s="1181"/>
      <c r="M25" s="1181"/>
      <c r="N25" s="1181"/>
      <c r="O25" s="1181"/>
      <c r="P25" s="1181"/>
      <c r="Q25" s="1181"/>
      <c r="R25" s="1181"/>
      <c r="S25" s="1181"/>
      <c r="T25" s="1181"/>
      <c r="U25" s="1181"/>
      <c r="V25" s="1186"/>
      <c r="W25" s="1181"/>
      <c r="X25" s="1181"/>
      <c r="Y25" s="1181"/>
      <c r="Z25" s="1181"/>
      <c r="AA25" s="1181"/>
      <c r="AB25" s="1181"/>
      <c r="AC25" s="1181"/>
      <c r="AD25" s="1181"/>
      <c r="AE25" s="1181"/>
      <c r="AF25" s="1181"/>
      <c r="AG25" s="1181"/>
      <c r="AH25" s="1181"/>
      <c r="AI25" s="1181"/>
      <c r="AJ25" s="1187"/>
    </row>
    <row r="26" spans="1:57" ht="26.45" customHeight="1">
      <c r="A26" s="426"/>
      <c r="B26" s="1185"/>
      <c r="C26" s="198"/>
      <c r="D26" s="199"/>
      <c r="E26" s="200"/>
      <c r="F26" s="1182"/>
      <c r="G26" s="1183"/>
      <c r="H26" s="1183"/>
      <c r="I26" s="1183"/>
      <c r="J26" s="1183"/>
      <c r="K26" s="1183"/>
      <c r="L26" s="1183"/>
      <c r="M26" s="1183"/>
      <c r="N26" s="1183"/>
      <c r="O26" s="1183"/>
      <c r="P26" s="1183"/>
      <c r="Q26" s="1183"/>
      <c r="R26" s="1183"/>
      <c r="S26" s="1183"/>
      <c r="T26" s="1183"/>
      <c r="U26" s="1183"/>
      <c r="V26" s="1191"/>
      <c r="W26" s="1183"/>
      <c r="X26" s="1183"/>
      <c r="Y26" s="1183"/>
      <c r="Z26" s="1183"/>
      <c r="AA26" s="1183"/>
      <c r="AB26" s="1183"/>
      <c r="AC26" s="1183"/>
      <c r="AD26" s="1183"/>
      <c r="AE26" s="1183"/>
      <c r="AF26" s="1183"/>
      <c r="AG26" s="1183"/>
      <c r="AH26" s="1183"/>
      <c r="AI26" s="1183"/>
      <c r="AJ26" s="1192"/>
    </row>
    <row r="27" spans="1:57" ht="26.45" customHeight="1">
      <c r="A27" s="426"/>
      <c r="B27" s="1184" t="s">
        <v>538</v>
      </c>
      <c r="C27" s="203"/>
      <c r="D27" s="202"/>
      <c r="E27" s="202"/>
      <c r="F27" s="1180"/>
      <c r="G27" s="1181"/>
      <c r="H27" s="1181"/>
      <c r="I27" s="1181"/>
      <c r="J27" s="1181"/>
      <c r="K27" s="1181"/>
      <c r="L27" s="1181"/>
      <c r="M27" s="1181"/>
      <c r="N27" s="1181"/>
      <c r="O27" s="1181"/>
      <c r="P27" s="1181"/>
      <c r="Q27" s="1181"/>
      <c r="R27" s="1181"/>
      <c r="S27" s="1181"/>
      <c r="T27" s="1181"/>
      <c r="U27" s="1181"/>
      <c r="V27" s="1186"/>
      <c r="W27" s="1181"/>
      <c r="X27" s="1181"/>
      <c r="Y27" s="1181"/>
      <c r="Z27" s="1181"/>
      <c r="AA27" s="1181"/>
      <c r="AB27" s="1181"/>
      <c r="AC27" s="1181"/>
      <c r="AD27" s="1181"/>
      <c r="AE27" s="1181"/>
      <c r="AF27" s="1181"/>
      <c r="AG27" s="1181"/>
      <c r="AH27" s="1181"/>
      <c r="AI27" s="1181"/>
      <c r="AJ27" s="1187"/>
    </row>
    <row r="28" spans="1:57" ht="26.45" customHeight="1">
      <c r="A28" s="426"/>
      <c r="B28" s="1185"/>
      <c r="C28" s="198"/>
      <c r="D28" s="199"/>
      <c r="E28" s="200"/>
      <c r="F28" s="1182"/>
      <c r="G28" s="1183"/>
      <c r="H28" s="1183"/>
      <c r="I28" s="1183"/>
      <c r="J28" s="1183"/>
      <c r="K28" s="1183"/>
      <c r="L28" s="1183"/>
      <c r="M28" s="1183"/>
      <c r="N28" s="1183"/>
      <c r="O28" s="1183"/>
      <c r="P28" s="1183"/>
      <c r="Q28" s="1183"/>
      <c r="R28" s="1183"/>
      <c r="S28" s="1183"/>
      <c r="T28" s="1183"/>
      <c r="U28" s="1183"/>
      <c r="V28" s="1191"/>
      <c r="W28" s="1183"/>
      <c r="X28" s="1183"/>
      <c r="Y28" s="1183"/>
      <c r="Z28" s="1183"/>
      <c r="AA28" s="1183"/>
      <c r="AB28" s="1183"/>
      <c r="AC28" s="1183"/>
      <c r="AD28" s="1183"/>
      <c r="AE28" s="1183"/>
      <c r="AF28" s="1183"/>
      <c r="AG28" s="1183"/>
      <c r="AH28" s="1183"/>
      <c r="AI28" s="1183"/>
      <c r="AJ28" s="1192"/>
    </row>
    <row r="29" spans="1:57" ht="26.45" customHeight="1">
      <c r="A29" s="426"/>
      <c r="B29" s="1184" t="s">
        <v>539</v>
      </c>
      <c r="C29" s="203"/>
      <c r="D29" s="202"/>
      <c r="E29" s="202"/>
      <c r="F29" s="1180"/>
      <c r="G29" s="1181"/>
      <c r="H29" s="1181"/>
      <c r="I29" s="1181"/>
      <c r="J29" s="1181"/>
      <c r="K29" s="1181"/>
      <c r="L29" s="1181"/>
      <c r="M29" s="1181"/>
      <c r="N29" s="1181"/>
      <c r="O29" s="1181"/>
      <c r="P29" s="1181"/>
      <c r="Q29" s="1181"/>
      <c r="R29" s="1181"/>
      <c r="S29" s="1181"/>
      <c r="T29" s="1181"/>
      <c r="U29" s="1181"/>
      <c r="V29" s="1186"/>
      <c r="W29" s="1181"/>
      <c r="X29" s="1181"/>
      <c r="Y29" s="1181"/>
      <c r="Z29" s="1181"/>
      <c r="AA29" s="1181"/>
      <c r="AB29" s="1181"/>
      <c r="AC29" s="1181"/>
      <c r="AD29" s="1181"/>
      <c r="AE29" s="1181"/>
      <c r="AF29" s="1181"/>
      <c r="AG29" s="1181"/>
      <c r="AH29" s="1181"/>
      <c r="AI29" s="1181"/>
      <c r="AJ29" s="1187"/>
    </row>
    <row r="30" spans="1:57" ht="26.45" customHeight="1">
      <c r="A30" s="426"/>
      <c r="B30" s="1185"/>
      <c r="C30" s="198"/>
      <c r="D30" s="199"/>
      <c r="E30" s="200"/>
      <c r="F30" s="1182"/>
      <c r="G30" s="1183"/>
      <c r="H30" s="1183"/>
      <c r="I30" s="1183"/>
      <c r="J30" s="1183"/>
      <c r="K30" s="1183"/>
      <c r="L30" s="1183"/>
      <c r="M30" s="1183"/>
      <c r="N30" s="1183"/>
      <c r="O30" s="1183"/>
      <c r="P30" s="1183"/>
      <c r="Q30" s="1183"/>
      <c r="R30" s="1183"/>
      <c r="S30" s="1183"/>
      <c r="T30" s="1183"/>
      <c r="U30" s="1183"/>
      <c r="V30" s="1191"/>
      <c r="W30" s="1183"/>
      <c r="X30" s="1183"/>
      <c r="Y30" s="1183"/>
      <c r="Z30" s="1183"/>
      <c r="AA30" s="1183"/>
      <c r="AB30" s="1183"/>
      <c r="AC30" s="1183"/>
      <c r="AD30" s="1183"/>
      <c r="AE30" s="1183"/>
      <c r="AF30" s="1183"/>
      <c r="AG30" s="1183"/>
      <c r="AH30" s="1183"/>
      <c r="AI30" s="1183"/>
      <c r="AJ30" s="1192"/>
    </row>
    <row r="31" spans="1:57" ht="26.45" customHeight="1">
      <c r="A31" s="426"/>
      <c r="B31" s="1184" t="s">
        <v>540</v>
      </c>
      <c r="C31" s="203"/>
      <c r="D31" s="202"/>
      <c r="E31" s="202"/>
      <c r="F31" s="1180"/>
      <c r="G31" s="1181"/>
      <c r="H31" s="1181"/>
      <c r="I31" s="1181"/>
      <c r="J31" s="1181"/>
      <c r="K31" s="1181"/>
      <c r="L31" s="1181"/>
      <c r="M31" s="1181"/>
      <c r="N31" s="1181"/>
      <c r="O31" s="1181"/>
      <c r="P31" s="1181"/>
      <c r="Q31" s="1181"/>
      <c r="R31" s="1181"/>
      <c r="S31" s="1181"/>
      <c r="T31" s="1181"/>
      <c r="U31" s="1181"/>
      <c r="V31" s="1186"/>
      <c r="W31" s="1181"/>
      <c r="X31" s="1181"/>
      <c r="Y31" s="1181"/>
      <c r="Z31" s="1181"/>
      <c r="AA31" s="1181"/>
      <c r="AB31" s="1181"/>
      <c r="AC31" s="1181"/>
      <c r="AD31" s="1181"/>
      <c r="AE31" s="1181"/>
      <c r="AF31" s="1181"/>
      <c r="AG31" s="1181"/>
      <c r="AH31" s="1181"/>
      <c r="AI31" s="1181"/>
      <c r="AJ31" s="1187"/>
    </row>
    <row r="32" spans="1:57" ht="26.45" customHeight="1" thickBot="1">
      <c r="A32" s="426"/>
      <c r="B32" s="1185"/>
      <c r="C32" s="198"/>
      <c r="D32" s="199"/>
      <c r="E32" s="200"/>
      <c r="F32" s="1182"/>
      <c r="G32" s="1183"/>
      <c r="H32" s="1183"/>
      <c r="I32" s="1183"/>
      <c r="J32" s="1183"/>
      <c r="K32" s="1183"/>
      <c r="L32" s="1183"/>
      <c r="M32" s="1183"/>
      <c r="N32" s="1183"/>
      <c r="O32" s="1183"/>
      <c r="P32" s="1183"/>
      <c r="Q32" s="1183"/>
      <c r="R32" s="1183"/>
      <c r="S32" s="1183"/>
      <c r="T32" s="1183"/>
      <c r="U32" s="1183"/>
      <c r="V32" s="1188"/>
      <c r="W32" s="1189"/>
      <c r="X32" s="1189"/>
      <c r="Y32" s="1189"/>
      <c r="Z32" s="1189"/>
      <c r="AA32" s="1189"/>
      <c r="AB32" s="1189"/>
      <c r="AC32" s="1189"/>
      <c r="AD32" s="1189"/>
      <c r="AE32" s="1189"/>
      <c r="AF32" s="1189"/>
      <c r="AG32" s="1189"/>
      <c r="AH32" s="1189"/>
      <c r="AI32" s="1189"/>
      <c r="AJ32" s="1190"/>
      <c r="BE32" t="s">
        <v>374</v>
      </c>
    </row>
    <row r="33" spans="1:36" ht="15.75" customHeight="1">
      <c r="A33" s="1168" t="s">
        <v>346</v>
      </c>
      <c r="B33" s="1169"/>
      <c r="C33" s="1169"/>
      <c r="D33" s="1169"/>
      <c r="E33" s="1169"/>
      <c r="F33" s="1169"/>
      <c r="G33" s="1169"/>
      <c r="H33" s="1169"/>
      <c r="I33" s="1169"/>
      <c r="J33" s="1169"/>
      <c r="K33" s="1169"/>
      <c r="L33" s="1169"/>
      <c r="M33" s="1169"/>
      <c r="N33" s="1169"/>
      <c r="O33" s="1169"/>
      <c r="P33" s="1169"/>
      <c r="Q33" s="1169"/>
      <c r="R33" s="1169"/>
      <c r="S33" s="1169"/>
      <c r="T33" s="1169"/>
      <c r="U33" s="1169"/>
      <c r="V33" s="1169"/>
      <c r="W33" s="1169"/>
      <c r="X33" s="1169"/>
      <c r="Y33" s="1169"/>
      <c r="Z33" s="1169"/>
      <c r="AA33" s="1169"/>
      <c r="AB33" s="1169"/>
      <c r="AC33" s="1169"/>
      <c r="AD33" s="1169"/>
      <c r="AE33" s="1169"/>
      <c r="AF33" s="1169"/>
      <c r="AG33" s="1169"/>
      <c r="AH33" s="1169"/>
      <c r="AI33" s="1169"/>
      <c r="AJ33" s="1170"/>
    </row>
    <row r="34" spans="1:36" ht="15.75" customHeight="1">
      <c r="A34" s="1171"/>
      <c r="B34" s="1172"/>
      <c r="C34" s="1172"/>
      <c r="D34" s="1172"/>
      <c r="E34" s="1172"/>
      <c r="F34" s="1172"/>
      <c r="G34" s="1172"/>
      <c r="H34" s="1172"/>
      <c r="I34" s="1172"/>
      <c r="J34" s="1172"/>
      <c r="K34" s="1172"/>
      <c r="L34" s="1172"/>
      <c r="M34" s="1172"/>
      <c r="N34" s="1172"/>
      <c r="O34" s="1172"/>
      <c r="P34" s="1172"/>
      <c r="Q34" s="1172"/>
      <c r="R34" s="1172"/>
      <c r="S34" s="1172"/>
      <c r="T34" s="1172"/>
      <c r="U34" s="1172"/>
      <c r="V34" s="1172"/>
      <c r="W34" s="1172"/>
      <c r="X34" s="1172"/>
      <c r="Y34" s="1172"/>
      <c r="Z34" s="1172"/>
      <c r="AA34" s="1172"/>
      <c r="AB34" s="1172"/>
      <c r="AC34" s="1172"/>
      <c r="AD34" s="1172"/>
      <c r="AE34" s="1172"/>
      <c r="AF34" s="1172"/>
      <c r="AG34" s="1172"/>
      <c r="AH34" s="1172"/>
      <c r="AI34" s="1172"/>
      <c r="AJ34" s="1173"/>
    </row>
    <row r="35" spans="1:36" ht="15.75" customHeight="1">
      <c r="A35" s="1171"/>
      <c r="B35" s="1172"/>
      <c r="C35" s="1172"/>
      <c r="D35" s="1172"/>
      <c r="E35" s="1172"/>
      <c r="F35" s="1172"/>
      <c r="G35" s="1172"/>
      <c r="H35" s="1172"/>
      <c r="I35" s="1172"/>
      <c r="J35" s="1172"/>
      <c r="K35" s="1172"/>
      <c r="L35" s="1172"/>
      <c r="M35" s="1172"/>
      <c r="N35" s="1172"/>
      <c r="O35" s="1172"/>
      <c r="P35" s="1172"/>
      <c r="Q35" s="1172"/>
      <c r="R35" s="1172"/>
      <c r="S35" s="1172"/>
      <c r="T35" s="1172"/>
      <c r="U35" s="1172"/>
      <c r="V35" s="1172"/>
      <c r="W35" s="1172"/>
      <c r="X35" s="1172"/>
      <c r="Y35" s="1172"/>
      <c r="Z35" s="1172"/>
      <c r="AA35" s="1172"/>
      <c r="AB35" s="1172"/>
      <c r="AC35" s="1172"/>
      <c r="AD35" s="1172"/>
      <c r="AE35" s="1172"/>
      <c r="AF35" s="1172"/>
      <c r="AG35" s="1172"/>
      <c r="AH35" s="1172"/>
      <c r="AI35" s="1172"/>
      <c r="AJ35" s="1173"/>
    </row>
    <row r="36" spans="1:36" ht="15.75" customHeight="1">
      <c r="A36" s="1171"/>
      <c r="B36" s="1172"/>
      <c r="C36" s="1172"/>
      <c r="D36" s="1172"/>
      <c r="E36" s="1172"/>
      <c r="F36" s="1172"/>
      <c r="G36" s="1172"/>
      <c r="H36" s="1172"/>
      <c r="I36" s="1172"/>
      <c r="J36" s="1172"/>
      <c r="K36" s="1172"/>
      <c r="L36" s="1172"/>
      <c r="M36" s="1172"/>
      <c r="N36" s="1172"/>
      <c r="O36" s="1172"/>
      <c r="P36" s="1172"/>
      <c r="Q36" s="1172"/>
      <c r="R36" s="1172"/>
      <c r="S36" s="1172"/>
      <c r="T36" s="1172"/>
      <c r="U36" s="1172"/>
      <c r="V36" s="1172"/>
      <c r="W36" s="1172"/>
      <c r="X36" s="1172"/>
      <c r="Y36" s="1172"/>
      <c r="Z36" s="1172"/>
      <c r="AA36" s="1172"/>
      <c r="AB36" s="1172"/>
      <c r="AC36" s="1172"/>
      <c r="AD36" s="1172"/>
      <c r="AE36" s="1172"/>
      <c r="AF36" s="1172"/>
      <c r="AG36" s="1172"/>
      <c r="AH36" s="1172"/>
      <c r="AI36" s="1172"/>
      <c r="AJ36" s="1173"/>
    </row>
    <row r="37" spans="1:36" ht="15.75" customHeight="1">
      <c r="A37" s="1171"/>
      <c r="B37" s="1172"/>
      <c r="C37" s="1172"/>
      <c r="D37" s="1172"/>
      <c r="E37" s="1172"/>
      <c r="F37" s="1172"/>
      <c r="G37" s="1172"/>
      <c r="H37" s="1172"/>
      <c r="I37" s="1172"/>
      <c r="J37" s="1172"/>
      <c r="K37" s="1172"/>
      <c r="L37" s="1172"/>
      <c r="M37" s="1172"/>
      <c r="N37" s="1172"/>
      <c r="O37" s="1172"/>
      <c r="P37" s="1172"/>
      <c r="Q37" s="1172"/>
      <c r="R37" s="1172"/>
      <c r="S37" s="1172"/>
      <c r="T37" s="1172"/>
      <c r="U37" s="1172"/>
      <c r="V37" s="1172"/>
      <c r="W37" s="1172"/>
      <c r="X37" s="1172"/>
      <c r="Y37" s="1172"/>
      <c r="Z37" s="1172"/>
      <c r="AA37" s="1172"/>
      <c r="AB37" s="1172"/>
      <c r="AC37" s="1172"/>
      <c r="AD37" s="1172"/>
      <c r="AE37" s="1172"/>
      <c r="AF37" s="1172"/>
      <c r="AG37" s="1172"/>
      <c r="AH37" s="1172"/>
      <c r="AI37" s="1172"/>
      <c r="AJ37" s="1173"/>
    </row>
    <row r="38" spans="1:36" ht="15.75" customHeight="1">
      <c r="A38" s="1171"/>
      <c r="B38" s="1172"/>
      <c r="C38" s="1172"/>
      <c r="D38" s="1172"/>
      <c r="E38" s="1172"/>
      <c r="F38" s="1172"/>
      <c r="G38" s="1172"/>
      <c r="H38" s="1172"/>
      <c r="I38" s="1172"/>
      <c r="J38" s="1172"/>
      <c r="K38" s="1172"/>
      <c r="L38" s="1172"/>
      <c r="M38" s="1172"/>
      <c r="N38" s="1172"/>
      <c r="O38" s="1172"/>
      <c r="P38" s="1172"/>
      <c r="Q38" s="1172"/>
      <c r="R38" s="1172"/>
      <c r="S38" s="1172"/>
      <c r="T38" s="1172"/>
      <c r="U38" s="1172"/>
      <c r="V38" s="1172"/>
      <c r="W38" s="1172"/>
      <c r="X38" s="1172"/>
      <c r="Y38" s="1172"/>
      <c r="Z38" s="1172"/>
      <c r="AA38" s="1172"/>
      <c r="AB38" s="1172"/>
      <c r="AC38" s="1172"/>
      <c r="AD38" s="1172"/>
      <c r="AE38" s="1172"/>
      <c r="AF38" s="1172"/>
      <c r="AG38" s="1172"/>
      <c r="AH38" s="1172"/>
      <c r="AI38" s="1172"/>
      <c r="AJ38" s="1173"/>
    </row>
    <row r="39" spans="1:36" ht="15.75" customHeight="1">
      <c r="A39" s="1171"/>
      <c r="B39" s="1172"/>
      <c r="C39" s="1172"/>
      <c r="D39" s="1172"/>
      <c r="E39" s="1172"/>
      <c r="F39" s="1172"/>
      <c r="G39" s="1172"/>
      <c r="H39" s="1172"/>
      <c r="I39" s="1172"/>
      <c r="J39" s="1172"/>
      <c r="K39" s="1172"/>
      <c r="L39" s="1172"/>
      <c r="M39" s="1172"/>
      <c r="N39" s="1172"/>
      <c r="O39" s="1172"/>
      <c r="P39" s="1172"/>
      <c r="Q39" s="1172"/>
      <c r="R39" s="1172"/>
      <c r="S39" s="1172"/>
      <c r="T39" s="1172"/>
      <c r="U39" s="1172"/>
      <c r="V39" s="1172"/>
      <c r="W39" s="1172"/>
      <c r="X39" s="1172"/>
      <c r="Y39" s="1172"/>
      <c r="Z39" s="1172"/>
      <c r="AA39" s="1172"/>
      <c r="AB39" s="1172"/>
      <c r="AC39" s="1172"/>
      <c r="AD39" s="1172"/>
      <c r="AE39" s="1172"/>
      <c r="AF39" s="1172"/>
      <c r="AG39" s="1172"/>
      <c r="AH39" s="1172"/>
      <c r="AI39" s="1172"/>
      <c r="AJ39" s="1173"/>
    </row>
    <row r="40" spans="1:36" ht="15.75" customHeight="1">
      <c r="A40" s="1171"/>
      <c r="B40" s="1172"/>
      <c r="C40" s="1172"/>
      <c r="D40" s="1172"/>
      <c r="E40" s="1172"/>
      <c r="F40" s="1172"/>
      <c r="G40" s="1172"/>
      <c r="H40" s="1172"/>
      <c r="I40" s="1172"/>
      <c r="J40" s="1172"/>
      <c r="K40" s="1172"/>
      <c r="L40" s="1172"/>
      <c r="M40" s="1172"/>
      <c r="N40" s="1172"/>
      <c r="O40" s="1172"/>
      <c r="P40" s="1172"/>
      <c r="Q40" s="1172"/>
      <c r="R40" s="1172"/>
      <c r="S40" s="1172"/>
      <c r="T40" s="1172"/>
      <c r="U40" s="1172"/>
      <c r="V40" s="1172"/>
      <c r="W40" s="1172"/>
      <c r="X40" s="1172"/>
      <c r="Y40" s="1172"/>
      <c r="Z40" s="1172"/>
      <c r="AA40" s="1172"/>
      <c r="AB40" s="1172"/>
      <c r="AC40" s="1172"/>
      <c r="AD40" s="1172"/>
      <c r="AE40" s="1172"/>
      <c r="AF40" s="1172"/>
      <c r="AG40" s="1172"/>
      <c r="AH40" s="1172"/>
      <c r="AI40" s="1172"/>
      <c r="AJ40" s="1173"/>
    </row>
    <row r="41" spans="1:36" ht="15.75" customHeight="1">
      <c r="A41" s="1171"/>
      <c r="B41" s="1172"/>
      <c r="C41" s="1172"/>
      <c r="D41" s="1172"/>
      <c r="E41" s="1172"/>
      <c r="F41" s="1172"/>
      <c r="G41" s="1172"/>
      <c r="H41" s="1172"/>
      <c r="I41" s="1172"/>
      <c r="J41" s="1172"/>
      <c r="K41" s="1172"/>
      <c r="L41" s="1172"/>
      <c r="M41" s="1172"/>
      <c r="N41" s="1172"/>
      <c r="O41" s="1172"/>
      <c r="P41" s="1172"/>
      <c r="Q41" s="1172"/>
      <c r="R41" s="1172"/>
      <c r="S41" s="1172"/>
      <c r="T41" s="1172"/>
      <c r="U41" s="1172"/>
      <c r="V41" s="1172"/>
      <c r="W41" s="1172"/>
      <c r="X41" s="1172"/>
      <c r="Y41" s="1172"/>
      <c r="Z41" s="1172"/>
      <c r="AA41" s="1172"/>
      <c r="AB41" s="1172"/>
      <c r="AC41" s="1172"/>
      <c r="AD41" s="1172"/>
      <c r="AE41" s="1172"/>
      <c r="AF41" s="1172"/>
      <c r="AG41" s="1172"/>
      <c r="AH41" s="1172"/>
      <c r="AI41" s="1172"/>
      <c r="AJ41" s="1173"/>
    </row>
    <row r="42" spans="1:36" ht="15.75" customHeight="1">
      <c r="A42" s="1171"/>
      <c r="B42" s="1172"/>
      <c r="C42" s="1172"/>
      <c r="D42" s="1172"/>
      <c r="E42" s="1172"/>
      <c r="F42" s="1172"/>
      <c r="G42" s="1172"/>
      <c r="H42" s="1172"/>
      <c r="I42" s="1172"/>
      <c r="J42" s="1172"/>
      <c r="K42" s="1172"/>
      <c r="L42" s="1172"/>
      <c r="M42" s="1172"/>
      <c r="N42" s="1172"/>
      <c r="O42" s="1172"/>
      <c r="P42" s="1172"/>
      <c r="Q42" s="1172"/>
      <c r="R42" s="1172"/>
      <c r="S42" s="1172"/>
      <c r="T42" s="1172"/>
      <c r="U42" s="1172"/>
      <c r="V42" s="1172"/>
      <c r="W42" s="1172"/>
      <c r="X42" s="1172"/>
      <c r="Y42" s="1172"/>
      <c r="Z42" s="1172"/>
      <c r="AA42" s="1172"/>
      <c r="AB42" s="1172"/>
      <c r="AC42" s="1172"/>
      <c r="AD42" s="1172"/>
      <c r="AE42" s="1172"/>
      <c r="AF42" s="1172"/>
      <c r="AG42" s="1172"/>
      <c r="AH42" s="1172"/>
      <c r="AI42" s="1172"/>
      <c r="AJ42" s="1173"/>
    </row>
    <row r="43" spans="1:36" ht="15.75" customHeight="1" thickBot="1">
      <c r="A43" s="1174"/>
      <c r="B43" s="1175"/>
      <c r="C43" s="1175"/>
      <c r="D43" s="1175"/>
      <c r="E43" s="1175"/>
      <c r="F43" s="1175"/>
      <c r="G43" s="1175"/>
      <c r="H43" s="1175"/>
      <c r="I43" s="1175"/>
      <c r="J43" s="1175"/>
      <c r="K43" s="1175"/>
      <c r="L43" s="1175"/>
      <c r="M43" s="1175"/>
      <c r="N43" s="1175"/>
      <c r="O43" s="1175"/>
      <c r="P43" s="1175"/>
      <c r="Q43" s="1175"/>
      <c r="R43" s="1175"/>
      <c r="S43" s="1175"/>
      <c r="T43" s="1175"/>
      <c r="U43" s="1175"/>
      <c r="V43" s="1175"/>
      <c r="W43" s="1175"/>
      <c r="X43" s="1175"/>
      <c r="Y43" s="1175"/>
      <c r="Z43" s="1175"/>
      <c r="AA43" s="1175"/>
      <c r="AB43" s="1175"/>
      <c r="AC43" s="1175"/>
      <c r="AD43" s="1175"/>
      <c r="AE43" s="1175"/>
      <c r="AF43" s="1175"/>
      <c r="AG43" s="1175"/>
      <c r="AH43" s="1175"/>
      <c r="AI43" s="1175"/>
      <c r="AJ43" s="1176"/>
    </row>
  </sheetData>
  <mergeCells count="65">
    <mergeCell ref="A2:A32"/>
    <mergeCell ref="B2:B16"/>
    <mergeCell ref="E2:AJ2"/>
    <mergeCell ref="E3:AJ3"/>
    <mergeCell ref="E4:AJ4"/>
    <mergeCell ref="E5:AJ5"/>
    <mergeCell ref="E6:AJ6"/>
    <mergeCell ref="C2:C7"/>
    <mergeCell ref="C8:D8"/>
    <mergeCell ref="C9:D9"/>
    <mergeCell ref="C10:D10"/>
    <mergeCell ref="C11:D11"/>
    <mergeCell ref="C12:D12"/>
    <mergeCell ref="E7:AJ7"/>
    <mergeCell ref="C13:D13"/>
    <mergeCell ref="C14:D14"/>
    <mergeCell ref="S1:Y1"/>
    <mergeCell ref="K15:AJ15"/>
    <mergeCell ref="E16:J16"/>
    <mergeCell ref="K16:AJ16"/>
    <mergeCell ref="AD1:AJ1"/>
    <mergeCell ref="C15:D15"/>
    <mergeCell ref="C16:D16"/>
    <mergeCell ref="F17:AJ17"/>
    <mergeCell ref="C17:E18"/>
    <mergeCell ref="F18:U18"/>
    <mergeCell ref="V18:AJ18"/>
    <mergeCell ref="B17:B18"/>
    <mergeCell ref="V31:AJ32"/>
    <mergeCell ref="V27:AJ28"/>
    <mergeCell ref="F29:U30"/>
    <mergeCell ref="V29:AJ30"/>
    <mergeCell ref="V19:AJ20"/>
    <mergeCell ref="V21:AJ22"/>
    <mergeCell ref="V23:AJ24"/>
    <mergeCell ref="V25:AJ26"/>
    <mergeCell ref="B29:B30"/>
    <mergeCell ref="B31:B32"/>
    <mergeCell ref="B27:B28"/>
    <mergeCell ref="F19:U20"/>
    <mergeCell ref="F21:U22"/>
    <mergeCell ref="F23:U24"/>
    <mergeCell ref="F25:U26"/>
    <mergeCell ref="F27:U28"/>
    <mergeCell ref="F31:U32"/>
    <mergeCell ref="B19:B20"/>
    <mergeCell ref="B21:B22"/>
    <mergeCell ref="B23:B24"/>
    <mergeCell ref="B25:B26"/>
    <mergeCell ref="A33:AJ43"/>
    <mergeCell ref="E8:J8"/>
    <mergeCell ref="K8:AJ8"/>
    <mergeCell ref="E9:J9"/>
    <mergeCell ref="K9:AJ9"/>
    <mergeCell ref="E10:J10"/>
    <mergeCell ref="K10:AJ10"/>
    <mergeCell ref="E11:J11"/>
    <mergeCell ref="K11:AJ11"/>
    <mergeCell ref="E12:J12"/>
    <mergeCell ref="K12:AJ12"/>
    <mergeCell ref="E13:J13"/>
    <mergeCell ref="K13:AJ13"/>
    <mergeCell ref="E14:J14"/>
    <mergeCell ref="K14:AJ14"/>
    <mergeCell ref="E15:J15"/>
  </mergeCells>
  <phoneticPr fontId="8"/>
  <dataValidations count="2">
    <dataValidation type="list" allowBlank="1" showInputMessage="1" sqref="C9:D16" xr:uid="{00000000-0002-0000-0400-000000000000}">
      <formula1>$AL$2:$AL$13</formula1>
    </dataValidation>
    <dataValidation type="list" allowBlank="1" showInputMessage="1" showErrorMessage="1" sqref="C19:E32" xr:uid="{00000000-0002-0000-0400-000001000000}">
      <formula1>$AU$2:$AU$7</formula1>
    </dataValidation>
  </dataValidations>
  <pageMargins left="0.59055118110236227" right="0.19685039370078741" top="0.39370078740157483" bottom="0.39370078740157483" header="0.31496062992125984" footer="0.31496062992125984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FF0000"/>
    <pageSetUpPr fitToPage="1"/>
  </sheetPr>
  <dimension ref="A1:O36"/>
  <sheetViews>
    <sheetView view="pageBreakPreview" topLeftCell="F13" zoomScaleNormal="110" zoomScaleSheetLayoutView="100" workbookViewId="0">
      <selection activeCell="D9" sqref="D9:E9"/>
    </sheetView>
  </sheetViews>
  <sheetFormatPr defaultRowHeight="13.5"/>
  <cols>
    <col min="1" max="1" width="6.875" customWidth="1"/>
    <col min="2" max="2" width="6.375" customWidth="1"/>
    <col min="4" max="4" width="3.125" customWidth="1"/>
    <col min="5" max="5" width="32.625" customWidth="1"/>
    <col min="6" max="6" width="3.125" customWidth="1"/>
    <col min="7" max="7" width="9.375" customWidth="1"/>
    <col min="8" max="8" width="22.75" customWidth="1"/>
    <col min="9" max="9" width="3.125" customWidth="1"/>
    <col min="10" max="10" width="30.875" customWidth="1"/>
    <col min="11" max="11" width="3" customWidth="1"/>
    <col min="12" max="12" width="17.75" customWidth="1"/>
    <col min="13" max="13" width="10.375" customWidth="1"/>
    <col min="14" max="14" width="24.5" customWidth="1"/>
    <col min="15" max="15" width="5.375" customWidth="1"/>
    <col min="260" max="260" width="6.875" customWidth="1"/>
    <col min="261" max="261" width="6.375" customWidth="1"/>
    <col min="263" max="263" width="32.625" customWidth="1"/>
    <col min="264" max="264" width="9.375" customWidth="1"/>
    <col min="265" max="265" width="22.75" customWidth="1"/>
    <col min="266" max="266" width="30.875" customWidth="1"/>
    <col min="267" max="267" width="3" customWidth="1"/>
    <col min="268" max="268" width="17.75" customWidth="1"/>
    <col min="269" max="269" width="10.375" customWidth="1"/>
    <col min="270" max="270" width="24.5" customWidth="1"/>
    <col min="271" max="271" width="5.375" customWidth="1"/>
    <col min="516" max="516" width="6.875" customWidth="1"/>
    <col min="517" max="517" width="6.375" customWidth="1"/>
    <col min="519" max="519" width="32.625" customWidth="1"/>
    <col min="520" max="520" width="9.375" customWidth="1"/>
    <col min="521" max="521" width="22.75" customWidth="1"/>
    <col min="522" max="522" width="30.875" customWidth="1"/>
    <col min="523" max="523" width="3" customWidth="1"/>
    <col min="524" max="524" width="17.75" customWidth="1"/>
    <col min="525" max="525" width="10.375" customWidth="1"/>
    <col min="526" max="526" width="24.5" customWidth="1"/>
    <col min="527" max="527" width="5.375" customWidth="1"/>
    <col min="772" max="772" width="6.875" customWidth="1"/>
    <col min="773" max="773" width="6.375" customWidth="1"/>
    <col min="775" max="775" width="32.625" customWidth="1"/>
    <col min="776" max="776" width="9.375" customWidth="1"/>
    <col min="777" max="777" width="22.75" customWidth="1"/>
    <col min="778" max="778" width="30.875" customWidth="1"/>
    <col min="779" max="779" width="3" customWidth="1"/>
    <col min="780" max="780" width="17.75" customWidth="1"/>
    <col min="781" max="781" width="10.375" customWidth="1"/>
    <col min="782" max="782" width="24.5" customWidth="1"/>
    <col min="783" max="783" width="5.375" customWidth="1"/>
    <col min="1028" max="1028" width="6.875" customWidth="1"/>
    <col min="1029" max="1029" width="6.375" customWidth="1"/>
    <col min="1031" max="1031" width="32.625" customWidth="1"/>
    <col min="1032" max="1032" width="9.375" customWidth="1"/>
    <col min="1033" max="1033" width="22.75" customWidth="1"/>
    <col min="1034" max="1034" width="30.875" customWidth="1"/>
    <col min="1035" max="1035" width="3" customWidth="1"/>
    <col min="1036" max="1036" width="17.75" customWidth="1"/>
    <col min="1037" max="1037" width="10.375" customWidth="1"/>
    <col min="1038" max="1038" width="24.5" customWidth="1"/>
    <col min="1039" max="1039" width="5.375" customWidth="1"/>
    <col min="1284" max="1284" width="6.875" customWidth="1"/>
    <col min="1285" max="1285" width="6.375" customWidth="1"/>
    <col min="1287" max="1287" width="32.625" customWidth="1"/>
    <col min="1288" max="1288" width="9.375" customWidth="1"/>
    <col min="1289" max="1289" width="22.75" customWidth="1"/>
    <col min="1290" max="1290" width="30.875" customWidth="1"/>
    <col min="1291" max="1291" width="3" customWidth="1"/>
    <col min="1292" max="1292" width="17.75" customWidth="1"/>
    <col min="1293" max="1293" width="10.375" customWidth="1"/>
    <col min="1294" max="1294" width="24.5" customWidth="1"/>
    <col min="1295" max="1295" width="5.375" customWidth="1"/>
    <col min="1540" max="1540" width="6.875" customWidth="1"/>
    <col min="1541" max="1541" width="6.375" customWidth="1"/>
    <col min="1543" max="1543" width="32.625" customWidth="1"/>
    <col min="1544" max="1544" width="9.375" customWidth="1"/>
    <col min="1545" max="1545" width="22.75" customWidth="1"/>
    <col min="1546" max="1546" width="30.875" customWidth="1"/>
    <col min="1547" max="1547" width="3" customWidth="1"/>
    <col min="1548" max="1548" width="17.75" customWidth="1"/>
    <col min="1549" max="1549" width="10.375" customWidth="1"/>
    <col min="1550" max="1550" width="24.5" customWidth="1"/>
    <col min="1551" max="1551" width="5.375" customWidth="1"/>
    <col min="1796" max="1796" width="6.875" customWidth="1"/>
    <col min="1797" max="1797" width="6.375" customWidth="1"/>
    <col min="1799" max="1799" width="32.625" customWidth="1"/>
    <col min="1800" max="1800" width="9.375" customWidth="1"/>
    <col min="1801" max="1801" width="22.75" customWidth="1"/>
    <col min="1802" max="1802" width="30.875" customWidth="1"/>
    <col min="1803" max="1803" width="3" customWidth="1"/>
    <col min="1804" max="1804" width="17.75" customWidth="1"/>
    <col min="1805" max="1805" width="10.375" customWidth="1"/>
    <col min="1806" max="1806" width="24.5" customWidth="1"/>
    <col min="1807" max="1807" width="5.375" customWidth="1"/>
    <col min="2052" max="2052" width="6.875" customWidth="1"/>
    <col min="2053" max="2053" width="6.375" customWidth="1"/>
    <col min="2055" max="2055" width="32.625" customWidth="1"/>
    <col min="2056" max="2056" width="9.375" customWidth="1"/>
    <col min="2057" max="2057" width="22.75" customWidth="1"/>
    <col min="2058" max="2058" width="30.875" customWidth="1"/>
    <col min="2059" max="2059" width="3" customWidth="1"/>
    <col min="2060" max="2060" width="17.75" customWidth="1"/>
    <col min="2061" max="2061" width="10.375" customWidth="1"/>
    <col min="2062" max="2062" width="24.5" customWidth="1"/>
    <col min="2063" max="2063" width="5.375" customWidth="1"/>
    <col min="2308" max="2308" width="6.875" customWidth="1"/>
    <col min="2309" max="2309" width="6.375" customWidth="1"/>
    <col min="2311" max="2311" width="32.625" customWidth="1"/>
    <col min="2312" max="2312" width="9.375" customWidth="1"/>
    <col min="2313" max="2313" width="22.75" customWidth="1"/>
    <col min="2314" max="2314" width="30.875" customWidth="1"/>
    <col min="2315" max="2315" width="3" customWidth="1"/>
    <col min="2316" max="2316" width="17.75" customWidth="1"/>
    <col min="2317" max="2317" width="10.375" customWidth="1"/>
    <col min="2318" max="2318" width="24.5" customWidth="1"/>
    <col min="2319" max="2319" width="5.375" customWidth="1"/>
    <col min="2564" max="2564" width="6.875" customWidth="1"/>
    <col min="2565" max="2565" width="6.375" customWidth="1"/>
    <col min="2567" max="2567" width="32.625" customWidth="1"/>
    <col min="2568" max="2568" width="9.375" customWidth="1"/>
    <col min="2569" max="2569" width="22.75" customWidth="1"/>
    <col min="2570" max="2570" width="30.875" customWidth="1"/>
    <col min="2571" max="2571" width="3" customWidth="1"/>
    <col min="2572" max="2572" width="17.75" customWidth="1"/>
    <col min="2573" max="2573" width="10.375" customWidth="1"/>
    <col min="2574" max="2574" width="24.5" customWidth="1"/>
    <col min="2575" max="2575" width="5.375" customWidth="1"/>
    <col min="2820" max="2820" width="6.875" customWidth="1"/>
    <col min="2821" max="2821" width="6.375" customWidth="1"/>
    <col min="2823" max="2823" width="32.625" customWidth="1"/>
    <col min="2824" max="2824" width="9.375" customWidth="1"/>
    <col min="2825" max="2825" width="22.75" customWidth="1"/>
    <col min="2826" max="2826" width="30.875" customWidth="1"/>
    <col min="2827" max="2827" width="3" customWidth="1"/>
    <col min="2828" max="2828" width="17.75" customWidth="1"/>
    <col min="2829" max="2829" width="10.375" customWidth="1"/>
    <col min="2830" max="2830" width="24.5" customWidth="1"/>
    <col min="2831" max="2831" width="5.375" customWidth="1"/>
    <col min="3076" max="3076" width="6.875" customWidth="1"/>
    <col min="3077" max="3077" width="6.375" customWidth="1"/>
    <col min="3079" max="3079" width="32.625" customWidth="1"/>
    <col min="3080" max="3080" width="9.375" customWidth="1"/>
    <col min="3081" max="3081" width="22.75" customWidth="1"/>
    <col min="3082" max="3082" width="30.875" customWidth="1"/>
    <col min="3083" max="3083" width="3" customWidth="1"/>
    <col min="3084" max="3084" width="17.75" customWidth="1"/>
    <col min="3085" max="3085" width="10.375" customWidth="1"/>
    <col min="3086" max="3086" width="24.5" customWidth="1"/>
    <col min="3087" max="3087" width="5.375" customWidth="1"/>
    <col min="3332" max="3332" width="6.875" customWidth="1"/>
    <col min="3333" max="3333" width="6.375" customWidth="1"/>
    <col min="3335" max="3335" width="32.625" customWidth="1"/>
    <col min="3336" max="3336" width="9.375" customWidth="1"/>
    <col min="3337" max="3337" width="22.75" customWidth="1"/>
    <col min="3338" max="3338" width="30.875" customWidth="1"/>
    <col min="3339" max="3339" width="3" customWidth="1"/>
    <col min="3340" max="3340" width="17.75" customWidth="1"/>
    <col min="3341" max="3341" width="10.375" customWidth="1"/>
    <col min="3342" max="3342" width="24.5" customWidth="1"/>
    <col min="3343" max="3343" width="5.375" customWidth="1"/>
    <col min="3588" max="3588" width="6.875" customWidth="1"/>
    <col min="3589" max="3589" width="6.375" customWidth="1"/>
    <col min="3591" max="3591" width="32.625" customWidth="1"/>
    <col min="3592" max="3592" width="9.375" customWidth="1"/>
    <col min="3593" max="3593" width="22.75" customWidth="1"/>
    <col min="3594" max="3594" width="30.875" customWidth="1"/>
    <col min="3595" max="3595" width="3" customWidth="1"/>
    <col min="3596" max="3596" width="17.75" customWidth="1"/>
    <col min="3597" max="3597" width="10.375" customWidth="1"/>
    <col min="3598" max="3598" width="24.5" customWidth="1"/>
    <col min="3599" max="3599" width="5.375" customWidth="1"/>
    <col min="3844" max="3844" width="6.875" customWidth="1"/>
    <col min="3845" max="3845" width="6.375" customWidth="1"/>
    <col min="3847" max="3847" width="32.625" customWidth="1"/>
    <col min="3848" max="3848" width="9.375" customWidth="1"/>
    <col min="3849" max="3849" width="22.75" customWidth="1"/>
    <col min="3850" max="3850" width="30.875" customWidth="1"/>
    <col min="3851" max="3851" width="3" customWidth="1"/>
    <col min="3852" max="3852" width="17.75" customWidth="1"/>
    <col min="3853" max="3853" width="10.375" customWidth="1"/>
    <col min="3854" max="3854" width="24.5" customWidth="1"/>
    <col min="3855" max="3855" width="5.375" customWidth="1"/>
    <col min="4100" max="4100" width="6.875" customWidth="1"/>
    <col min="4101" max="4101" width="6.375" customWidth="1"/>
    <col min="4103" max="4103" width="32.625" customWidth="1"/>
    <col min="4104" max="4104" width="9.375" customWidth="1"/>
    <col min="4105" max="4105" width="22.75" customWidth="1"/>
    <col min="4106" max="4106" width="30.875" customWidth="1"/>
    <col min="4107" max="4107" width="3" customWidth="1"/>
    <col min="4108" max="4108" width="17.75" customWidth="1"/>
    <col min="4109" max="4109" width="10.375" customWidth="1"/>
    <col min="4110" max="4110" width="24.5" customWidth="1"/>
    <col min="4111" max="4111" width="5.375" customWidth="1"/>
    <col min="4356" max="4356" width="6.875" customWidth="1"/>
    <col min="4357" max="4357" width="6.375" customWidth="1"/>
    <col min="4359" max="4359" width="32.625" customWidth="1"/>
    <col min="4360" max="4360" width="9.375" customWidth="1"/>
    <col min="4361" max="4361" width="22.75" customWidth="1"/>
    <col min="4362" max="4362" width="30.875" customWidth="1"/>
    <col min="4363" max="4363" width="3" customWidth="1"/>
    <col min="4364" max="4364" width="17.75" customWidth="1"/>
    <col min="4365" max="4365" width="10.375" customWidth="1"/>
    <col min="4366" max="4366" width="24.5" customWidth="1"/>
    <col min="4367" max="4367" width="5.375" customWidth="1"/>
    <col min="4612" max="4612" width="6.875" customWidth="1"/>
    <col min="4613" max="4613" width="6.375" customWidth="1"/>
    <col min="4615" max="4615" width="32.625" customWidth="1"/>
    <col min="4616" max="4616" width="9.375" customWidth="1"/>
    <col min="4617" max="4617" width="22.75" customWidth="1"/>
    <col min="4618" max="4618" width="30.875" customWidth="1"/>
    <col min="4619" max="4619" width="3" customWidth="1"/>
    <col min="4620" max="4620" width="17.75" customWidth="1"/>
    <col min="4621" max="4621" width="10.375" customWidth="1"/>
    <col min="4622" max="4622" width="24.5" customWidth="1"/>
    <col min="4623" max="4623" width="5.375" customWidth="1"/>
    <col min="4868" max="4868" width="6.875" customWidth="1"/>
    <col min="4869" max="4869" width="6.375" customWidth="1"/>
    <col min="4871" max="4871" width="32.625" customWidth="1"/>
    <col min="4872" max="4872" width="9.375" customWidth="1"/>
    <col min="4873" max="4873" width="22.75" customWidth="1"/>
    <col min="4874" max="4874" width="30.875" customWidth="1"/>
    <col min="4875" max="4875" width="3" customWidth="1"/>
    <col min="4876" max="4876" width="17.75" customWidth="1"/>
    <col min="4877" max="4877" width="10.375" customWidth="1"/>
    <col min="4878" max="4878" width="24.5" customWidth="1"/>
    <col min="4879" max="4879" width="5.375" customWidth="1"/>
    <col min="5124" max="5124" width="6.875" customWidth="1"/>
    <col min="5125" max="5125" width="6.375" customWidth="1"/>
    <col min="5127" max="5127" width="32.625" customWidth="1"/>
    <col min="5128" max="5128" width="9.375" customWidth="1"/>
    <col min="5129" max="5129" width="22.75" customWidth="1"/>
    <col min="5130" max="5130" width="30.875" customWidth="1"/>
    <col min="5131" max="5131" width="3" customWidth="1"/>
    <col min="5132" max="5132" width="17.75" customWidth="1"/>
    <col min="5133" max="5133" width="10.375" customWidth="1"/>
    <col min="5134" max="5134" width="24.5" customWidth="1"/>
    <col min="5135" max="5135" width="5.375" customWidth="1"/>
    <col min="5380" max="5380" width="6.875" customWidth="1"/>
    <col min="5381" max="5381" width="6.375" customWidth="1"/>
    <col min="5383" max="5383" width="32.625" customWidth="1"/>
    <col min="5384" max="5384" width="9.375" customWidth="1"/>
    <col min="5385" max="5385" width="22.75" customWidth="1"/>
    <col min="5386" max="5386" width="30.875" customWidth="1"/>
    <col min="5387" max="5387" width="3" customWidth="1"/>
    <col min="5388" max="5388" width="17.75" customWidth="1"/>
    <col min="5389" max="5389" width="10.375" customWidth="1"/>
    <col min="5390" max="5390" width="24.5" customWidth="1"/>
    <col min="5391" max="5391" width="5.375" customWidth="1"/>
    <col min="5636" max="5636" width="6.875" customWidth="1"/>
    <col min="5637" max="5637" width="6.375" customWidth="1"/>
    <col min="5639" max="5639" width="32.625" customWidth="1"/>
    <col min="5640" max="5640" width="9.375" customWidth="1"/>
    <col min="5641" max="5641" width="22.75" customWidth="1"/>
    <col min="5642" max="5642" width="30.875" customWidth="1"/>
    <col min="5643" max="5643" width="3" customWidth="1"/>
    <col min="5644" max="5644" width="17.75" customWidth="1"/>
    <col min="5645" max="5645" width="10.375" customWidth="1"/>
    <col min="5646" max="5646" width="24.5" customWidth="1"/>
    <col min="5647" max="5647" width="5.375" customWidth="1"/>
    <col min="5892" max="5892" width="6.875" customWidth="1"/>
    <col min="5893" max="5893" width="6.375" customWidth="1"/>
    <col min="5895" max="5895" width="32.625" customWidth="1"/>
    <col min="5896" max="5896" width="9.375" customWidth="1"/>
    <col min="5897" max="5897" width="22.75" customWidth="1"/>
    <col min="5898" max="5898" width="30.875" customWidth="1"/>
    <col min="5899" max="5899" width="3" customWidth="1"/>
    <col min="5900" max="5900" width="17.75" customWidth="1"/>
    <col min="5901" max="5901" width="10.375" customWidth="1"/>
    <col min="5902" max="5902" width="24.5" customWidth="1"/>
    <col min="5903" max="5903" width="5.375" customWidth="1"/>
    <col min="6148" max="6148" width="6.875" customWidth="1"/>
    <col min="6149" max="6149" width="6.375" customWidth="1"/>
    <col min="6151" max="6151" width="32.625" customWidth="1"/>
    <col min="6152" max="6152" width="9.375" customWidth="1"/>
    <col min="6153" max="6153" width="22.75" customWidth="1"/>
    <col min="6154" max="6154" width="30.875" customWidth="1"/>
    <col min="6155" max="6155" width="3" customWidth="1"/>
    <col min="6156" max="6156" width="17.75" customWidth="1"/>
    <col min="6157" max="6157" width="10.375" customWidth="1"/>
    <col min="6158" max="6158" width="24.5" customWidth="1"/>
    <col min="6159" max="6159" width="5.375" customWidth="1"/>
    <col min="6404" max="6404" width="6.875" customWidth="1"/>
    <col min="6405" max="6405" width="6.375" customWidth="1"/>
    <col min="6407" max="6407" width="32.625" customWidth="1"/>
    <col min="6408" max="6408" width="9.375" customWidth="1"/>
    <col min="6409" max="6409" width="22.75" customWidth="1"/>
    <col min="6410" max="6410" width="30.875" customWidth="1"/>
    <col min="6411" max="6411" width="3" customWidth="1"/>
    <col min="6412" max="6412" width="17.75" customWidth="1"/>
    <col min="6413" max="6413" width="10.375" customWidth="1"/>
    <col min="6414" max="6414" width="24.5" customWidth="1"/>
    <col min="6415" max="6415" width="5.375" customWidth="1"/>
    <col min="6660" max="6660" width="6.875" customWidth="1"/>
    <col min="6661" max="6661" width="6.375" customWidth="1"/>
    <col min="6663" max="6663" width="32.625" customWidth="1"/>
    <col min="6664" max="6664" width="9.375" customWidth="1"/>
    <col min="6665" max="6665" width="22.75" customWidth="1"/>
    <col min="6666" max="6666" width="30.875" customWidth="1"/>
    <col min="6667" max="6667" width="3" customWidth="1"/>
    <col min="6668" max="6668" width="17.75" customWidth="1"/>
    <col min="6669" max="6669" width="10.375" customWidth="1"/>
    <col min="6670" max="6670" width="24.5" customWidth="1"/>
    <col min="6671" max="6671" width="5.375" customWidth="1"/>
    <col min="6916" max="6916" width="6.875" customWidth="1"/>
    <col min="6917" max="6917" width="6.375" customWidth="1"/>
    <col min="6919" max="6919" width="32.625" customWidth="1"/>
    <col min="6920" max="6920" width="9.375" customWidth="1"/>
    <col min="6921" max="6921" width="22.75" customWidth="1"/>
    <col min="6922" max="6922" width="30.875" customWidth="1"/>
    <col min="6923" max="6923" width="3" customWidth="1"/>
    <col min="6924" max="6924" width="17.75" customWidth="1"/>
    <col min="6925" max="6925" width="10.375" customWidth="1"/>
    <col min="6926" max="6926" width="24.5" customWidth="1"/>
    <col min="6927" max="6927" width="5.375" customWidth="1"/>
    <col min="7172" max="7172" width="6.875" customWidth="1"/>
    <col min="7173" max="7173" width="6.375" customWidth="1"/>
    <col min="7175" max="7175" width="32.625" customWidth="1"/>
    <col min="7176" max="7176" width="9.375" customWidth="1"/>
    <col min="7177" max="7177" width="22.75" customWidth="1"/>
    <col min="7178" max="7178" width="30.875" customWidth="1"/>
    <col min="7179" max="7179" width="3" customWidth="1"/>
    <col min="7180" max="7180" width="17.75" customWidth="1"/>
    <col min="7181" max="7181" width="10.375" customWidth="1"/>
    <col min="7182" max="7182" width="24.5" customWidth="1"/>
    <col min="7183" max="7183" width="5.375" customWidth="1"/>
    <col min="7428" max="7428" width="6.875" customWidth="1"/>
    <col min="7429" max="7429" width="6.375" customWidth="1"/>
    <col min="7431" max="7431" width="32.625" customWidth="1"/>
    <col min="7432" max="7432" width="9.375" customWidth="1"/>
    <col min="7433" max="7433" width="22.75" customWidth="1"/>
    <col min="7434" max="7434" width="30.875" customWidth="1"/>
    <col min="7435" max="7435" width="3" customWidth="1"/>
    <col min="7436" max="7436" width="17.75" customWidth="1"/>
    <col min="7437" max="7437" width="10.375" customWidth="1"/>
    <col min="7438" max="7438" width="24.5" customWidth="1"/>
    <col min="7439" max="7439" width="5.375" customWidth="1"/>
    <col min="7684" max="7684" width="6.875" customWidth="1"/>
    <col min="7685" max="7685" width="6.375" customWidth="1"/>
    <col min="7687" max="7687" width="32.625" customWidth="1"/>
    <col min="7688" max="7688" width="9.375" customWidth="1"/>
    <col min="7689" max="7689" width="22.75" customWidth="1"/>
    <col min="7690" max="7690" width="30.875" customWidth="1"/>
    <col min="7691" max="7691" width="3" customWidth="1"/>
    <col min="7692" max="7692" width="17.75" customWidth="1"/>
    <col min="7693" max="7693" width="10.375" customWidth="1"/>
    <col min="7694" max="7694" width="24.5" customWidth="1"/>
    <col min="7695" max="7695" width="5.375" customWidth="1"/>
    <col min="7940" max="7940" width="6.875" customWidth="1"/>
    <col min="7941" max="7941" width="6.375" customWidth="1"/>
    <col min="7943" max="7943" width="32.625" customWidth="1"/>
    <col min="7944" max="7944" width="9.375" customWidth="1"/>
    <col min="7945" max="7945" width="22.75" customWidth="1"/>
    <col min="7946" max="7946" width="30.875" customWidth="1"/>
    <col min="7947" max="7947" width="3" customWidth="1"/>
    <col min="7948" max="7948" width="17.75" customWidth="1"/>
    <col min="7949" max="7949" width="10.375" customWidth="1"/>
    <col min="7950" max="7950" width="24.5" customWidth="1"/>
    <col min="7951" max="7951" width="5.375" customWidth="1"/>
    <col min="8196" max="8196" width="6.875" customWidth="1"/>
    <col min="8197" max="8197" width="6.375" customWidth="1"/>
    <col min="8199" max="8199" width="32.625" customWidth="1"/>
    <col min="8200" max="8200" width="9.375" customWidth="1"/>
    <col min="8201" max="8201" width="22.75" customWidth="1"/>
    <col min="8202" max="8202" width="30.875" customWidth="1"/>
    <col min="8203" max="8203" width="3" customWidth="1"/>
    <col min="8204" max="8204" width="17.75" customWidth="1"/>
    <col min="8205" max="8205" width="10.375" customWidth="1"/>
    <col min="8206" max="8206" width="24.5" customWidth="1"/>
    <col min="8207" max="8207" width="5.375" customWidth="1"/>
    <col min="8452" max="8452" width="6.875" customWidth="1"/>
    <col min="8453" max="8453" width="6.375" customWidth="1"/>
    <col min="8455" max="8455" width="32.625" customWidth="1"/>
    <col min="8456" max="8456" width="9.375" customWidth="1"/>
    <col min="8457" max="8457" width="22.75" customWidth="1"/>
    <col min="8458" max="8458" width="30.875" customWidth="1"/>
    <col min="8459" max="8459" width="3" customWidth="1"/>
    <col min="8460" max="8460" width="17.75" customWidth="1"/>
    <col min="8461" max="8461" width="10.375" customWidth="1"/>
    <col min="8462" max="8462" width="24.5" customWidth="1"/>
    <col min="8463" max="8463" width="5.375" customWidth="1"/>
    <col min="8708" max="8708" width="6.875" customWidth="1"/>
    <col min="8709" max="8709" width="6.375" customWidth="1"/>
    <col min="8711" max="8711" width="32.625" customWidth="1"/>
    <col min="8712" max="8712" width="9.375" customWidth="1"/>
    <col min="8713" max="8713" width="22.75" customWidth="1"/>
    <col min="8714" max="8714" width="30.875" customWidth="1"/>
    <col min="8715" max="8715" width="3" customWidth="1"/>
    <col min="8716" max="8716" width="17.75" customWidth="1"/>
    <col min="8717" max="8717" width="10.375" customWidth="1"/>
    <col min="8718" max="8718" width="24.5" customWidth="1"/>
    <col min="8719" max="8719" width="5.375" customWidth="1"/>
    <col min="8964" max="8964" width="6.875" customWidth="1"/>
    <col min="8965" max="8965" width="6.375" customWidth="1"/>
    <col min="8967" max="8967" width="32.625" customWidth="1"/>
    <col min="8968" max="8968" width="9.375" customWidth="1"/>
    <col min="8969" max="8969" width="22.75" customWidth="1"/>
    <col min="8970" max="8970" width="30.875" customWidth="1"/>
    <col min="8971" max="8971" width="3" customWidth="1"/>
    <col min="8972" max="8972" width="17.75" customWidth="1"/>
    <col min="8973" max="8973" width="10.375" customWidth="1"/>
    <col min="8974" max="8974" width="24.5" customWidth="1"/>
    <col min="8975" max="8975" width="5.375" customWidth="1"/>
    <col min="9220" max="9220" width="6.875" customWidth="1"/>
    <col min="9221" max="9221" width="6.375" customWidth="1"/>
    <col min="9223" max="9223" width="32.625" customWidth="1"/>
    <col min="9224" max="9224" width="9.375" customWidth="1"/>
    <col min="9225" max="9225" width="22.75" customWidth="1"/>
    <col min="9226" max="9226" width="30.875" customWidth="1"/>
    <col min="9227" max="9227" width="3" customWidth="1"/>
    <col min="9228" max="9228" width="17.75" customWidth="1"/>
    <col min="9229" max="9229" width="10.375" customWidth="1"/>
    <col min="9230" max="9230" width="24.5" customWidth="1"/>
    <col min="9231" max="9231" width="5.375" customWidth="1"/>
    <col min="9476" max="9476" width="6.875" customWidth="1"/>
    <col min="9477" max="9477" width="6.375" customWidth="1"/>
    <col min="9479" max="9479" width="32.625" customWidth="1"/>
    <col min="9480" max="9480" width="9.375" customWidth="1"/>
    <col min="9481" max="9481" width="22.75" customWidth="1"/>
    <col min="9482" max="9482" width="30.875" customWidth="1"/>
    <col min="9483" max="9483" width="3" customWidth="1"/>
    <col min="9484" max="9484" width="17.75" customWidth="1"/>
    <col min="9485" max="9485" width="10.375" customWidth="1"/>
    <col min="9486" max="9486" width="24.5" customWidth="1"/>
    <col min="9487" max="9487" width="5.375" customWidth="1"/>
    <col min="9732" max="9732" width="6.875" customWidth="1"/>
    <col min="9733" max="9733" width="6.375" customWidth="1"/>
    <col min="9735" max="9735" width="32.625" customWidth="1"/>
    <col min="9736" max="9736" width="9.375" customWidth="1"/>
    <col min="9737" max="9737" width="22.75" customWidth="1"/>
    <col min="9738" max="9738" width="30.875" customWidth="1"/>
    <col min="9739" max="9739" width="3" customWidth="1"/>
    <col min="9740" max="9740" width="17.75" customWidth="1"/>
    <col min="9741" max="9741" width="10.375" customWidth="1"/>
    <col min="9742" max="9742" width="24.5" customWidth="1"/>
    <col min="9743" max="9743" width="5.375" customWidth="1"/>
    <col min="9988" max="9988" width="6.875" customWidth="1"/>
    <col min="9989" max="9989" width="6.375" customWidth="1"/>
    <col min="9991" max="9991" width="32.625" customWidth="1"/>
    <col min="9992" max="9992" width="9.375" customWidth="1"/>
    <col min="9993" max="9993" width="22.75" customWidth="1"/>
    <col min="9994" max="9994" width="30.875" customWidth="1"/>
    <col min="9995" max="9995" width="3" customWidth="1"/>
    <col min="9996" max="9996" width="17.75" customWidth="1"/>
    <col min="9997" max="9997" width="10.375" customWidth="1"/>
    <col min="9998" max="9998" width="24.5" customWidth="1"/>
    <col min="9999" max="9999" width="5.375" customWidth="1"/>
    <col min="10244" max="10244" width="6.875" customWidth="1"/>
    <col min="10245" max="10245" width="6.375" customWidth="1"/>
    <col min="10247" max="10247" width="32.625" customWidth="1"/>
    <col min="10248" max="10248" width="9.375" customWidth="1"/>
    <col min="10249" max="10249" width="22.75" customWidth="1"/>
    <col min="10250" max="10250" width="30.875" customWidth="1"/>
    <col min="10251" max="10251" width="3" customWidth="1"/>
    <col min="10252" max="10252" width="17.75" customWidth="1"/>
    <col min="10253" max="10253" width="10.375" customWidth="1"/>
    <col min="10254" max="10254" width="24.5" customWidth="1"/>
    <col min="10255" max="10255" width="5.375" customWidth="1"/>
    <col min="10500" max="10500" width="6.875" customWidth="1"/>
    <col min="10501" max="10501" width="6.375" customWidth="1"/>
    <col min="10503" max="10503" width="32.625" customWidth="1"/>
    <col min="10504" max="10504" width="9.375" customWidth="1"/>
    <col min="10505" max="10505" width="22.75" customWidth="1"/>
    <col min="10506" max="10506" width="30.875" customWidth="1"/>
    <col min="10507" max="10507" width="3" customWidth="1"/>
    <col min="10508" max="10508" width="17.75" customWidth="1"/>
    <col min="10509" max="10509" width="10.375" customWidth="1"/>
    <col min="10510" max="10510" width="24.5" customWidth="1"/>
    <col min="10511" max="10511" width="5.375" customWidth="1"/>
    <col min="10756" max="10756" width="6.875" customWidth="1"/>
    <col min="10757" max="10757" width="6.375" customWidth="1"/>
    <col min="10759" max="10759" width="32.625" customWidth="1"/>
    <col min="10760" max="10760" width="9.375" customWidth="1"/>
    <col min="10761" max="10761" width="22.75" customWidth="1"/>
    <col min="10762" max="10762" width="30.875" customWidth="1"/>
    <col min="10763" max="10763" width="3" customWidth="1"/>
    <col min="10764" max="10764" width="17.75" customWidth="1"/>
    <col min="10765" max="10765" width="10.375" customWidth="1"/>
    <col min="10766" max="10766" width="24.5" customWidth="1"/>
    <col min="10767" max="10767" width="5.375" customWidth="1"/>
    <col min="11012" max="11012" width="6.875" customWidth="1"/>
    <col min="11013" max="11013" width="6.375" customWidth="1"/>
    <col min="11015" max="11015" width="32.625" customWidth="1"/>
    <col min="11016" max="11016" width="9.375" customWidth="1"/>
    <col min="11017" max="11017" width="22.75" customWidth="1"/>
    <col min="11018" max="11018" width="30.875" customWidth="1"/>
    <col min="11019" max="11019" width="3" customWidth="1"/>
    <col min="11020" max="11020" width="17.75" customWidth="1"/>
    <col min="11021" max="11021" width="10.375" customWidth="1"/>
    <col min="11022" max="11022" width="24.5" customWidth="1"/>
    <col min="11023" max="11023" width="5.375" customWidth="1"/>
    <col min="11268" max="11268" width="6.875" customWidth="1"/>
    <col min="11269" max="11269" width="6.375" customWidth="1"/>
    <col min="11271" max="11271" width="32.625" customWidth="1"/>
    <col min="11272" max="11272" width="9.375" customWidth="1"/>
    <col min="11273" max="11273" width="22.75" customWidth="1"/>
    <col min="11274" max="11274" width="30.875" customWidth="1"/>
    <col min="11275" max="11275" width="3" customWidth="1"/>
    <col min="11276" max="11276" width="17.75" customWidth="1"/>
    <col min="11277" max="11277" width="10.375" customWidth="1"/>
    <col min="11278" max="11278" width="24.5" customWidth="1"/>
    <col min="11279" max="11279" width="5.375" customWidth="1"/>
    <col min="11524" max="11524" width="6.875" customWidth="1"/>
    <col min="11525" max="11525" width="6.375" customWidth="1"/>
    <col min="11527" max="11527" width="32.625" customWidth="1"/>
    <col min="11528" max="11528" width="9.375" customWidth="1"/>
    <col min="11529" max="11529" width="22.75" customWidth="1"/>
    <col min="11530" max="11530" width="30.875" customWidth="1"/>
    <col min="11531" max="11531" width="3" customWidth="1"/>
    <col min="11532" max="11532" width="17.75" customWidth="1"/>
    <col min="11533" max="11533" width="10.375" customWidth="1"/>
    <col min="11534" max="11534" width="24.5" customWidth="1"/>
    <col min="11535" max="11535" width="5.375" customWidth="1"/>
    <col min="11780" max="11780" width="6.875" customWidth="1"/>
    <col min="11781" max="11781" width="6.375" customWidth="1"/>
    <col min="11783" max="11783" width="32.625" customWidth="1"/>
    <col min="11784" max="11784" width="9.375" customWidth="1"/>
    <col min="11785" max="11785" width="22.75" customWidth="1"/>
    <col min="11786" max="11786" width="30.875" customWidth="1"/>
    <col min="11787" max="11787" width="3" customWidth="1"/>
    <col min="11788" max="11788" width="17.75" customWidth="1"/>
    <col min="11789" max="11789" width="10.375" customWidth="1"/>
    <col min="11790" max="11790" width="24.5" customWidth="1"/>
    <col min="11791" max="11791" width="5.375" customWidth="1"/>
    <col min="12036" max="12036" width="6.875" customWidth="1"/>
    <col min="12037" max="12037" width="6.375" customWidth="1"/>
    <col min="12039" max="12039" width="32.625" customWidth="1"/>
    <col min="12040" max="12040" width="9.375" customWidth="1"/>
    <col min="12041" max="12041" width="22.75" customWidth="1"/>
    <col min="12042" max="12042" width="30.875" customWidth="1"/>
    <col min="12043" max="12043" width="3" customWidth="1"/>
    <col min="12044" max="12044" width="17.75" customWidth="1"/>
    <col min="12045" max="12045" width="10.375" customWidth="1"/>
    <col min="12046" max="12046" width="24.5" customWidth="1"/>
    <col min="12047" max="12047" width="5.375" customWidth="1"/>
    <col min="12292" max="12292" width="6.875" customWidth="1"/>
    <col min="12293" max="12293" width="6.375" customWidth="1"/>
    <col min="12295" max="12295" width="32.625" customWidth="1"/>
    <col min="12296" max="12296" width="9.375" customWidth="1"/>
    <col min="12297" max="12297" width="22.75" customWidth="1"/>
    <col min="12298" max="12298" width="30.875" customWidth="1"/>
    <col min="12299" max="12299" width="3" customWidth="1"/>
    <col min="12300" max="12300" width="17.75" customWidth="1"/>
    <col min="12301" max="12301" width="10.375" customWidth="1"/>
    <col min="12302" max="12302" width="24.5" customWidth="1"/>
    <col min="12303" max="12303" width="5.375" customWidth="1"/>
    <col min="12548" max="12548" width="6.875" customWidth="1"/>
    <col min="12549" max="12549" width="6.375" customWidth="1"/>
    <col min="12551" max="12551" width="32.625" customWidth="1"/>
    <col min="12552" max="12552" width="9.375" customWidth="1"/>
    <col min="12553" max="12553" width="22.75" customWidth="1"/>
    <col min="12554" max="12554" width="30.875" customWidth="1"/>
    <col min="12555" max="12555" width="3" customWidth="1"/>
    <col min="12556" max="12556" width="17.75" customWidth="1"/>
    <col min="12557" max="12557" width="10.375" customWidth="1"/>
    <col min="12558" max="12558" width="24.5" customWidth="1"/>
    <col min="12559" max="12559" width="5.375" customWidth="1"/>
    <col min="12804" max="12804" width="6.875" customWidth="1"/>
    <col min="12805" max="12805" width="6.375" customWidth="1"/>
    <col min="12807" max="12807" width="32.625" customWidth="1"/>
    <col min="12808" max="12808" width="9.375" customWidth="1"/>
    <col min="12809" max="12809" width="22.75" customWidth="1"/>
    <col min="12810" max="12810" width="30.875" customWidth="1"/>
    <col min="12811" max="12811" width="3" customWidth="1"/>
    <col min="12812" max="12812" width="17.75" customWidth="1"/>
    <col min="12813" max="12813" width="10.375" customWidth="1"/>
    <col min="12814" max="12814" width="24.5" customWidth="1"/>
    <col min="12815" max="12815" width="5.375" customWidth="1"/>
    <col min="13060" max="13060" width="6.875" customWidth="1"/>
    <col min="13061" max="13061" width="6.375" customWidth="1"/>
    <col min="13063" max="13063" width="32.625" customWidth="1"/>
    <col min="13064" max="13064" width="9.375" customWidth="1"/>
    <col min="13065" max="13065" width="22.75" customWidth="1"/>
    <col min="13066" max="13066" width="30.875" customWidth="1"/>
    <col min="13067" max="13067" width="3" customWidth="1"/>
    <col min="13068" max="13068" width="17.75" customWidth="1"/>
    <col min="13069" max="13069" width="10.375" customWidth="1"/>
    <col min="13070" max="13070" width="24.5" customWidth="1"/>
    <col min="13071" max="13071" width="5.375" customWidth="1"/>
    <col min="13316" max="13316" width="6.875" customWidth="1"/>
    <col min="13317" max="13317" width="6.375" customWidth="1"/>
    <col min="13319" max="13319" width="32.625" customWidth="1"/>
    <col min="13320" max="13320" width="9.375" customWidth="1"/>
    <col min="13321" max="13321" width="22.75" customWidth="1"/>
    <col min="13322" max="13322" width="30.875" customWidth="1"/>
    <col min="13323" max="13323" width="3" customWidth="1"/>
    <col min="13324" max="13324" width="17.75" customWidth="1"/>
    <col min="13325" max="13325" width="10.375" customWidth="1"/>
    <col min="13326" max="13326" width="24.5" customWidth="1"/>
    <col min="13327" max="13327" width="5.375" customWidth="1"/>
    <col min="13572" max="13572" width="6.875" customWidth="1"/>
    <col min="13573" max="13573" width="6.375" customWidth="1"/>
    <col min="13575" max="13575" width="32.625" customWidth="1"/>
    <col min="13576" max="13576" width="9.375" customWidth="1"/>
    <col min="13577" max="13577" width="22.75" customWidth="1"/>
    <col min="13578" max="13578" width="30.875" customWidth="1"/>
    <col min="13579" max="13579" width="3" customWidth="1"/>
    <col min="13580" max="13580" width="17.75" customWidth="1"/>
    <col min="13581" max="13581" width="10.375" customWidth="1"/>
    <col min="13582" max="13582" width="24.5" customWidth="1"/>
    <col min="13583" max="13583" width="5.375" customWidth="1"/>
    <col min="13828" max="13828" width="6.875" customWidth="1"/>
    <col min="13829" max="13829" width="6.375" customWidth="1"/>
    <col min="13831" max="13831" width="32.625" customWidth="1"/>
    <col min="13832" max="13832" width="9.375" customWidth="1"/>
    <col min="13833" max="13833" width="22.75" customWidth="1"/>
    <col min="13834" max="13834" width="30.875" customWidth="1"/>
    <col min="13835" max="13835" width="3" customWidth="1"/>
    <col min="13836" max="13836" width="17.75" customWidth="1"/>
    <col min="13837" max="13837" width="10.375" customWidth="1"/>
    <col min="13838" max="13838" width="24.5" customWidth="1"/>
    <col min="13839" max="13839" width="5.375" customWidth="1"/>
    <col min="14084" max="14084" width="6.875" customWidth="1"/>
    <col min="14085" max="14085" width="6.375" customWidth="1"/>
    <col min="14087" max="14087" width="32.625" customWidth="1"/>
    <col min="14088" max="14088" width="9.375" customWidth="1"/>
    <col min="14089" max="14089" width="22.75" customWidth="1"/>
    <col min="14090" max="14090" width="30.875" customWidth="1"/>
    <col min="14091" max="14091" width="3" customWidth="1"/>
    <col min="14092" max="14092" width="17.75" customWidth="1"/>
    <col min="14093" max="14093" width="10.375" customWidth="1"/>
    <col min="14094" max="14094" width="24.5" customWidth="1"/>
    <col min="14095" max="14095" width="5.375" customWidth="1"/>
    <col min="14340" max="14340" width="6.875" customWidth="1"/>
    <col min="14341" max="14341" width="6.375" customWidth="1"/>
    <col min="14343" max="14343" width="32.625" customWidth="1"/>
    <col min="14344" max="14344" width="9.375" customWidth="1"/>
    <col min="14345" max="14345" width="22.75" customWidth="1"/>
    <col min="14346" max="14346" width="30.875" customWidth="1"/>
    <col min="14347" max="14347" width="3" customWidth="1"/>
    <col min="14348" max="14348" width="17.75" customWidth="1"/>
    <col min="14349" max="14349" width="10.375" customWidth="1"/>
    <col min="14350" max="14350" width="24.5" customWidth="1"/>
    <col min="14351" max="14351" width="5.375" customWidth="1"/>
    <col min="14596" max="14596" width="6.875" customWidth="1"/>
    <col min="14597" max="14597" width="6.375" customWidth="1"/>
    <col min="14599" max="14599" width="32.625" customWidth="1"/>
    <col min="14600" max="14600" width="9.375" customWidth="1"/>
    <col min="14601" max="14601" width="22.75" customWidth="1"/>
    <col min="14602" max="14602" width="30.875" customWidth="1"/>
    <col min="14603" max="14603" width="3" customWidth="1"/>
    <col min="14604" max="14604" width="17.75" customWidth="1"/>
    <col min="14605" max="14605" width="10.375" customWidth="1"/>
    <col min="14606" max="14606" width="24.5" customWidth="1"/>
    <col min="14607" max="14607" width="5.375" customWidth="1"/>
    <col min="14852" max="14852" width="6.875" customWidth="1"/>
    <col min="14853" max="14853" width="6.375" customWidth="1"/>
    <col min="14855" max="14855" width="32.625" customWidth="1"/>
    <col min="14856" max="14856" width="9.375" customWidth="1"/>
    <col min="14857" max="14857" width="22.75" customWidth="1"/>
    <col min="14858" max="14858" width="30.875" customWidth="1"/>
    <col min="14859" max="14859" width="3" customWidth="1"/>
    <col min="14860" max="14860" width="17.75" customWidth="1"/>
    <col min="14861" max="14861" width="10.375" customWidth="1"/>
    <col min="14862" max="14862" width="24.5" customWidth="1"/>
    <col min="14863" max="14863" width="5.375" customWidth="1"/>
    <col min="15108" max="15108" width="6.875" customWidth="1"/>
    <col min="15109" max="15109" width="6.375" customWidth="1"/>
    <col min="15111" max="15111" width="32.625" customWidth="1"/>
    <col min="15112" max="15112" width="9.375" customWidth="1"/>
    <col min="15113" max="15113" width="22.75" customWidth="1"/>
    <col min="15114" max="15114" width="30.875" customWidth="1"/>
    <col min="15115" max="15115" width="3" customWidth="1"/>
    <col min="15116" max="15116" width="17.75" customWidth="1"/>
    <col min="15117" max="15117" width="10.375" customWidth="1"/>
    <col min="15118" max="15118" width="24.5" customWidth="1"/>
    <col min="15119" max="15119" width="5.375" customWidth="1"/>
    <col min="15364" max="15364" width="6.875" customWidth="1"/>
    <col min="15365" max="15365" width="6.375" customWidth="1"/>
    <col min="15367" max="15367" width="32.625" customWidth="1"/>
    <col min="15368" max="15368" width="9.375" customWidth="1"/>
    <col min="15369" max="15369" width="22.75" customWidth="1"/>
    <col min="15370" max="15370" width="30.875" customWidth="1"/>
    <col min="15371" max="15371" width="3" customWidth="1"/>
    <col min="15372" max="15372" width="17.75" customWidth="1"/>
    <col min="15373" max="15373" width="10.375" customWidth="1"/>
    <col min="15374" max="15374" width="24.5" customWidth="1"/>
    <col min="15375" max="15375" width="5.375" customWidth="1"/>
    <col min="15620" max="15620" width="6.875" customWidth="1"/>
    <col min="15621" max="15621" width="6.375" customWidth="1"/>
    <col min="15623" max="15623" width="32.625" customWidth="1"/>
    <col min="15624" max="15624" width="9.375" customWidth="1"/>
    <col min="15625" max="15625" width="22.75" customWidth="1"/>
    <col min="15626" max="15626" width="30.875" customWidth="1"/>
    <col min="15627" max="15627" width="3" customWidth="1"/>
    <col min="15628" max="15628" width="17.75" customWidth="1"/>
    <col min="15629" max="15629" width="10.375" customWidth="1"/>
    <col min="15630" max="15630" width="24.5" customWidth="1"/>
    <col min="15631" max="15631" width="5.375" customWidth="1"/>
    <col min="15876" max="15876" width="6.875" customWidth="1"/>
    <col min="15877" max="15877" width="6.375" customWidth="1"/>
    <col min="15879" max="15879" width="32.625" customWidth="1"/>
    <col min="15880" max="15880" width="9.375" customWidth="1"/>
    <col min="15881" max="15881" width="22.75" customWidth="1"/>
    <col min="15882" max="15882" width="30.875" customWidth="1"/>
    <col min="15883" max="15883" width="3" customWidth="1"/>
    <col min="15884" max="15884" width="17.75" customWidth="1"/>
    <col min="15885" max="15885" width="10.375" customWidth="1"/>
    <col min="15886" max="15886" width="24.5" customWidth="1"/>
    <col min="15887" max="15887" width="5.375" customWidth="1"/>
    <col min="16132" max="16132" width="6.875" customWidth="1"/>
    <col min="16133" max="16133" width="6.375" customWidth="1"/>
    <col min="16135" max="16135" width="32.625" customWidth="1"/>
    <col min="16136" max="16136" width="9.375" customWidth="1"/>
    <col min="16137" max="16137" width="22.75" customWidth="1"/>
    <col min="16138" max="16138" width="30.875" customWidth="1"/>
    <col min="16139" max="16139" width="3" customWidth="1"/>
    <col min="16140" max="16140" width="17.75" customWidth="1"/>
    <col min="16141" max="16141" width="10.375" customWidth="1"/>
    <col min="16142" max="16142" width="24.5" customWidth="1"/>
    <col min="16143" max="16143" width="5.375" customWidth="1"/>
  </cols>
  <sheetData>
    <row r="1" spans="1:15" ht="17.25">
      <c r="A1" s="1236" t="s">
        <v>554</v>
      </c>
      <c r="B1" s="1236"/>
      <c r="C1" s="1236"/>
      <c r="D1" s="1236"/>
      <c r="E1" s="1236"/>
      <c r="F1" s="1236"/>
      <c r="G1" s="1236"/>
      <c r="H1" s="1236"/>
      <c r="I1" s="1236"/>
      <c r="J1" s="1236"/>
      <c r="K1" s="1236"/>
      <c r="L1" s="1236"/>
      <c r="M1" s="1236"/>
      <c r="N1" s="1236"/>
      <c r="O1" s="1236"/>
    </row>
    <row r="2" spans="1:15" ht="12" customHeight="1">
      <c r="A2" s="175" t="s">
        <v>555</v>
      </c>
      <c r="B2" s="175"/>
      <c r="C2" s="1237">
        <f>シート1!B10</f>
        <v>0</v>
      </c>
      <c r="D2" s="1237"/>
      <c r="E2" s="1237"/>
      <c r="F2" s="372"/>
      <c r="G2" t="s">
        <v>700</v>
      </c>
      <c r="L2" s="175" t="s">
        <v>556</v>
      </c>
      <c r="M2" s="1238">
        <f ca="1">シート5!AD1</f>
        <v>44246</v>
      </c>
      <c r="N2" s="1239"/>
      <c r="O2" s="1239"/>
    </row>
    <row r="3" spans="1:15" ht="5.25" customHeight="1"/>
    <row r="4" spans="1:15" ht="5.25" customHeight="1">
      <c r="E4" s="175"/>
      <c r="F4" s="175"/>
      <c r="G4" s="175"/>
      <c r="H4" s="175"/>
      <c r="I4" s="175"/>
      <c r="J4" s="175"/>
      <c r="L4" s="175"/>
      <c r="M4" s="175"/>
      <c r="N4" s="175"/>
      <c r="O4" s="175"/>
    </row>
    <row r="5" spans="1:15" ht="21" customHeight="1">
      <c r="A5" s="1240" t="s">
        <v>557</v>
      </c>
      <c r="B5" s="1241"/>
      <c r="C5" s="1241"/>
      <c r="D5" s="373" t="s">
        <v>916</v>
      </c>
      <c r="E5" s="262" t="str">
        <f>IF(シート5!E2="","",シート5!E2)</f>
        <v/>
      </c>
      <c r="F5" s="378" t="s">
        <v>917</v>
      </c>
      <c r="G5" s="1244" t="str">
        <f>IF(シート5!E3="","",シート5!E3)</f>
        <v/>
      </c>
      <c r="H5" s="1244"/>
      <c r="I5" s="380" t="s">
        <v>918</v>
      </c>
      <c r="J5" s="376" t="str">
        <f>IF(シート5!E4="","",シート5!E4)</f>
        <v/>
      </c>
      <c r="L5" s="1245" t="s">
        <v>558</v>
      </c>
      <c r="M5" s="1253">
        <f>シート1!C7</f>
        <v>0</v>
      </c>
      <c r="N5" s="1254"/>
      <c r="O5" s="1255"/>
    </row>
    <row r="6" spans="1:15" ht="20.25" customHeight="1">
      <c r="A6" s="1242"/>
      <c r="B6" s="1243"/>
      <c r="C6" s="1243"/>
      <c r="D6" s="374" t="s">
        <v>919</v>
      </c>
      <c r="E6" s="375" t="str">
        <f>IF(シート5!E5="","",シート5!E5)</f>
        <v/>
      </c>
      <c r="F6" s="379" t="s">
        <v>920</v>
      </c>
      <c r="G6" s="1247" t="str">
        <f>IF(シート5!E6="","",シート5!E6)</f>
        <v/>
      </c>
      <c r="H6" s="1247"/>
      <c r="I6" s="379" t="s">
        <v>921</v>
      </c>
      <c r="J6" s="377" t="str">
        <f>IF(シート5!E7="","",シート5!E7)</f>
        <v/>
      </c>
      <c r="L6" s="1246"/>
      <c r="M6" s="1256">
        <f>シート1!T7</f>
        <v>0</v>
      </c>
      <c r="N6" s="1257"/>
      <c r="O6" s="1258"/>
    </row>
    <row r="7" spans="1:15" ht="6" customHeight="1">
      <c r="A7" s="1248" t="s">
        <v>559</v>
      </c>
      <c r="B7" s="1249"/>
      <c r="C7" s="1249"/>
      <c r="D7" s="370"/>
      <c r="E7" s="176"/>
      <c r="F7" s="176"/>
      <c r="G7" s="176"/>
      <c r="H7" s="176"/>
      <c r="I7" s="176"/>
      <c r="J7" s="177"/>
    </row>
    <row r="8" spans="1:15" ht="27">
      <c r="A8" s="1250"/>
      <c r="B8" s="1216"/>
      <c r="C8" s="1216"/>
      <c r="D8" s="1237" t="s">
        <v>560</v>
      </c>
      <c r="E8" s="1282"/>
      <c r="F8" s="1274" t="s">
        <v>561</v>
      </c>
      <c r="G8" s="1275"/>
      <c r="H8" s="178" t="s">
        <v>562</v>
      </c>
      <c r="I8" s="1217" t="s">
        <v>563</v>
      </c>
      <c r="J8" s="1218"/>
      <c r="L8" s="1217" t="s">
        <v>564</v>
      </c>
      <c r="M8" s="1218"/>
      <c r="N8" s="179" t="s">
        <v>565</v>
      </c>
      <c r="O8" s="180" t="s">
        <v>566</v>
      </c>
    </row>
    <row r="9" spans="1:15" ht="23.25" customHeight="1">
      <c r="A9" s="181" t="s">
        <v>567</v>
      </c>
      <c r="B9" s="1251" t="s">
        <v>568</v>
      </c>
      <c r="C9" s="1251"/>
      <c r="D9" s="1272" t="str">
        <f>IF(シート2!J10="◎","自立",IF(シート2!J10="○","見守り",IF(シート2!J10="△","一部介助",IF(シート2!J10="×","全介助",""))))</f>
        <v>見守り</v>
      </c>
      <c r="E9" s="1273"/>
      <c r="F9" s="1276"/>
      <c r="G9" s="1277"/>
      <c r="H9" s="182" t="str">
        <f>シート2!AK10</f>
        <v>改善</v>
      </c>
      <c r="I9" s="1291" t="str">
        <f>IF(シート2!L10="","",シート2!L10)</f>
        <v/>
      </c>
      <c r="J9" s="1292"/>
      <c r="L9" s="1233" t="str">
        <f>IF(シート5!V19="","",シート5!V19)</f>
        <v/>
      </c>
      <c r="M9" s="1234"/>
      <c r="N9" s="1259" t="str">
        <f>IF(シート5!F19="","",シート5!F19)</f>
        <v/>
      </c>
      <c r="O9" s="1265"/>
    </row>
    <row r="10" spans="1:15" ht="23.25" customHeight="1">
      <c r="A10" s="183"/>
      <c r="B10" s="1252" t="s">
        <v>569</v>
      </c>
      <c r="C10" s="1252"/>
      <c r="D10" s="1270" t="str">
        <f>IF(シート2!J11="◎","自立",IF(シート2!J11="○","見守り",IF(シート2!J11="△","一部介助",IF(シート2!J11="×","全介助",""))))</f>
        <v>全介助</v>
      </c>
      <c r="E10" s="1271"/>
      <c r="F10" s="1278"/>
      <c r="G10" s="1279"/>
      <c r="H10" s="184" t="str">
        <f>シート2!AK11</f>
        <v>維持</v>
      </c>
      <c r="I10" s="1287" t="str">
        <f>IF(シート2!L11="","",シート2!L11)</f>
        <v/>
      </c>
      <c r="J10" s="1288"/>
      <c r="L10" s="1229"/>
      <c r="M10" s="1230"/>
      <c r="N10" s="1260"/>
      <c r="O10" s="1266"/>
    </row>
    <row r="11" spans="1:15" ht="23.25" customHeight="1">
      <c r="A11" s="181" t="s">
        <v>570</v>
      </c>
      <c r="B11" s="1235" t="s">
        <v>571</v>
      </c>
      <c r="C11" s="1235"/>
      <c r="D11" s="1272" t="str">
        <f>IF(シート2!AL48="","支障なし",IF(シート2!AL48="○","支障あり"))</f>
        <v>支障なし</v>
      </c>
      <c r="E11" s="1273"/>
      <c r="F11" s="1276"/>
      <c r="G11" s="1277"/>
      <c r="H11" s="182">
        <f>シート2!AL52</f>
        <v>0</v>
      </c>
      <c r="I11" s="1289"/>
      <c r="J11" s="1290"/>
      <c r="L11" s="1229"/>
      <c r="M11" s="1230"/>
      <c r="N11" s="1260"/>
      <c r="O11" s="1266"/>
    </row>
    <row r="12" spans="1:15" ht="23.25" customHeight="1">
      <c r="A12" s="185"/>
      <c r="B12" s="186" t="s">
        <v>572</v>
      </c>
      <c r="C12" s="186"/>
      <c r="D12" s="1268" t="str">
        <f>IF(シート2!J24="◎","自立",IF(シート2!J24="○","見守り",IF(シート2!J24="△","一部介助",IF(シート2!J24="×","全介助",""))))</f>
        <v>自立</v>
      </c>
      <c r="E12" s="1269"/>
      <c r="F12" s="1280"/>
      <c r="G12" s="1281"/>
      <c r="H12" s="263" t="str">
        <f>シート2!AK24</f>
        <v>維持</v>
      </c>
      <c r="I12" s="1287" t="str">
        <f>IF(シート2!L24="","",シート2!L24)</f>
        <v/>
      </c>
      <c r="J12" s="1288"/>
      <c r="L12" s="1229"/>
      <c r="M12" s="1230"/>
      <c r="N12" s="1260"/>
      <c r="O12" s="1266"/>
    </row>
    <row r="13" spans="1:15" ht="23.25" customHeight="1">
      <c r="A13" s="183"/>
      <c r="B13" s="188" t="s">
        <v>573</v>
      </c>
      <c r="C13" s="189"/>
      <c r="D13" s="1270" t="str">
        <f>IF(シート2!J19="◎","自立",IF(シート2!J19="○","見守り",IF(シート2!J19="△","一部介助",IF(シート2!J19="×","全介助",""))))</f>
        <v>一部介助</v>
      </c>
      <c r="E13" s="1271"/>
      <c r="F13" s="1278"/>
      <c r="G13" s="1279"/>
      <c r="H13" s="184" t="str">
        <f>シート2!AK19</f>
        <v>維持</v>
      </c>
      <c r="I13" s="1287" t="str">
        <f>IF(シート2!L19="","",シート2!L19)</f>
        <v/>
      </c>
      <c r="J13" s="1288"/>
      <c r="L13" s="1229"/>
      <c r="M13" s="1230"/>
      <c r="N13" s="1260"/>
      <c r="O13" s="1266"/>
    </row>
    <row r="14" spans="1:15" ht="23.25" customHeight="1">
      <c r="A14" s="181" t="s">
        <v>574</v>
      </c>
      <c r="B14" s="1235" t="s">
        <v>575</v>
      </c>
      <c r="C14" s="1235"/>
      <c r="D14" s="1272" t="str">
        <f>IF(AND(シート2!J27="◎",シート2!J28="◎"),"支障なし","支障あり")</f>
        <v>支障あり</v>
      </c>
      <c r="E14" s="1273"/>
      <c r="F14" s="1276"/>
      <c r="G14" s="1277"/>
      <c r="H14" s="182" t="str">
        <f>シート2!AK27</f>
        <v>維持</v>
      </c>
      <c r="I14" s="1289"/>
      <c r="J14" s="1290"/>
      <c r="L14" s="1229" t="str">
        <f>IF(シート5!V21="","",シート5!V21)</f>
        <v/>
      </c>
      <c r="M14" s="1230"/>
      <c r="N14" s="1260" t="str">
        <f>IF(シート5!F21="","",シート5!F21)</f>
        <v/>
      </c>
      <c r="O14" s="1266"/>
    </row>
    <row r="15" spans="1:15" ht="23.25" customHeight="1">
      <c r="A15" s="183"/>
      <c r="B15" s="190" t="s">
        <v>576</v>
      </c>
      <c r="C15" s="190"/>
      <c r="D15" s="1270" t="str">
        <f>IF(シート2!J21="◎","自立",IF(シート2!J21="○","見守り",IF(シート2!J21="△","一部介助",IF(シート2!J21="×","全介助",""))))</f>
        <v>一部介助</v>
      </c>
      <c r="E15" s="1271"/>
      <c r="F15" s="1278"/>
      <c r="G15" s="1279"/>
      <c r="H15" s="184" t="str">
        <f>シート2!AK29</f>
        <v>維持</v>
      </c>
      <c r="I15" s="1287" t="str">
        <f>IF(シート2!L29="","",シート2!L29)</f>
        <v/>
      </c>
      <c r="J15" s="1288"/>
      <c r="L15" s="1229"/>
      <c r="M15" s="1230"/>
      <c r="N15" s="1260"/>
      <c r="O15" s="1266"/>
    </row>
    <row r="16" spans="1:15" ht="23.25" customHeight="1">
      <c r="A16" s="181" t="s">
        <v>577</v>
      </c>
      <c r="B16" s="191" t="s">
        <v>578</v>
      </c>
      <c r="C16" s="192"/>
      <c r="D16" s="1272" t="str">
        <f>IF(シート2!J32="◎","支障なし",IF(シート2!J32="○","支障あり",IF(シート2!J32="△","支障あり",IF(シート2!J32="×","支障あり",""))))</f>
        <v>支障あり</v>
      </c>
      <c r="E16" s="1273"/>
      <c r="F16" s="1283"/>
      <c r="G16" s="1284"/>
      <c r="H16" s="182" t="str">
        <f>シート2!AK32</f>
        <v>改善</v>
      </c>
      <c r="I16" s="1287" t="str">
        <f>IF(シート2!L32="","",シート2!L32)</f>
        <v/>
      </c>
      <c r="J16" s="1288"/>
      <c r="L16" s="1229"/>
      <c r="M16" s="1230"/>
      <c r="N16" s="1260"/>
      <c r="O16" s="1266"/>
    </row>
    <row r="17" spans="1:15" ht="23.25" customHeight="1">
      <c r="A17" s="183"/>
      <c r="B17" s="188" t="s">
        <v>579</v>
      </c>
      <c r="C17" s="189"/>
      <c r="D17" s="1270" t="str">
        <f>IF(シート2!J31="◎","自立",IF(シート2!J31="○","見守り",IF(シート2!J31="△","一部介助",IF(シート2!J31="×","全介助",""))))</f>
        <v>見守り</v>
      </c>
      <c r="E17" s="1271"/>
      <c r="F17" s="1285"/>
      <c r="G17" s="1286"/>
      <c r="H17" s="184" t="str">
        <f>シート2!AK31</f>
        <v>維持</v>
      </c>
      <c r="I17" s="1287" t="str">
        <f>IF(シート2!L31="","",シート2!L31)</f>
        <v/>
      </c>
      <c r="J17" s="1288"/>
      <c r="L17" s="1229"/>
      <c r="M17" s="1230"/>
      <c r="N17" s="1260"/>
      <c r="O17" s="1266"/>
    </row>
    <row r="18" spans="1:15" ht="23.25" customHeight="1">
      <c r="A18" s="1261" t="s">
        <v>580</v>
      </c>
      <c r="B18" s="1262"/>
      <c r="C18" s="1263"/>
      <c r="D18" s="1272" t="str">
        <f>IF(シート2!J30="◎","自立",IF(シート2!J30="○","見守り",IF(シート2!J30="△","一部介助",IF(シート2!J30="×","全介助",""))))</f>
        <v>見守り</v>
      </c>
      <c r="E18" s="1273"/>
      <c r="F18" s="1276"/>
      <c r="G18" s="1277"/>
      <c r="H18" s="182" t="str">
        <f>シート2!AK30</f>
        <v>維持</v>
      </c>
      <c r="I18" s="1287" t="str">
        <f>IF(シート2!L30="","",シート2!L30)</f>
        <v/>
      </c>
      <c r="J18" s="1288"/>
      <c r="L18" s="1229"/>
      <c r="M18" s="1230"/>
      <c r="N18" s="1260"/>
      <c r="O18" s="1266"/>
    </row>
    <row r="19" spans="1:15" ht="23.25" customHeight="1">
      <c r="A19" s="1223" t="s">
        <v>581</v>
      </c>
      <c r="B19" s="1224"/>
      <c r="C19" s="1225"/>
      <c r="D19" s="1268" t="str">
        <f>IF(シート2!J12="◎","自立",IF(シート2!J12="○","見守り",IF(シート2!J12="△","一部介助",IF(シート2!J12="×","全介助",""))))</f>
        <v>一部介助</v>
      </c>
      <c r="E19" s="1269"/>
      <c r="F19" s="1280"/>
      <c r="G19" s="1281"/>
      <c r="H19" s="187" t="str">
        <f>シート2!AK12</f>
        <v>維持</v>
      </c>
      <c r="I19" s="1287" t="str">
        <f>IF(シート2!L12="","",シート2!L12)</f>
        <v/>
      </c>
      <c r="J19" s="1288"/>
      <c r="L19" s="1229" t="str">
        <f>IF(シート5!V23="","",シート5!V23)</f>
        <v/>
      </c>
      <c r="M19" s="1230"/>
      <c r="N19" s="1260" t="str">
        <f>IF(シート5!F23="","",シート5!F23)</f>
        <v/>
      </c>
      <c r="O19" s="1266"/>
    </row>
    <row r="20" spans="1:15" ht="23.25" customHeight="1">
      <c r="A20" s="1223" t="s">
        <v>582</v>
      </c>
      <c r="B20" s="1224"/>
      <c r="C20" s="1225"/>
      <c r="D20" s="1268" t="str">
        <f>IF(シート2!J14="◎","自立",IF(シート2!J14="○","見守り",IF(シート2!J14="△","一部介助",IF(シート2!J14="×","全介助",""))))</f>
        <v>見守り</v>
      </c>
      <c r="E20" s="1269"/>
      <c r="F20" s="1280"/>
      <c r="G20" s="1281"/>
      <c r="H20" s="187" t="str">
        <f>シート2!AK14</f>
        <v>改善</v>
      </c>
      <c r="I20" s="1287" t="str">
        <f>IF(シート2!L14="","",シート2!L14)</f>
        <v/>
      </c>
      <c r="J20" s="1288"/>
      <c r="L20" s="1229"/>
      <c r="M20" s="1230"/>
      <c r="N20" s="1260"/>
      <c r="O20" s="1266"/>
    </row>
    <row r="21" spans="1:15" ht="23.25" customHeight="1">
      <c r="A21" s="1223" t="s">
        <v>583</v>
      </c>
      <c r="B21" s="1224"/>
      <c r="C21" s="1225"/>
      <c r="D21" s="1268" t="str">
        <f>IF(シート2!J15="◎","自立",IF(シート2!J15="○","見守り",IF(シート2!J15="△","一部介助",IF(シート2!J15="×","全介助",""))))</f>
        <v>全介助</v>
      </c>
      <c r="E21" s="1269"/>
      <c r="F21" s="1280"/>
      <c r="G21" s="1281"/>
      <c r="H21" s="187" t="str">
        <f>シート2!AK15</f>
        <v>維持</v>
      </c>
      <c r="I21" s="1287" t="str">
        <f>IF(シート2!L15="","",シート2!L15)</f>
        <v/>
      </c>
      <c r="J21" s="1288"/>
      <c r="L21" s="1229"/>
      <c r="M21" s="1230"/>
      <c r="N21" s="1260"/>
      <c r="O21" s="1266"/>
    </row>
    <row r="22" spans="1:15" ht="23.25" customHeight="1">
      <c r="A22" s="1223" t="s">
        <v>584</v>
      </c>
      <c r="B22" s="1224"/>
      <c r="C22" s="1225"/>
      <c r="D22" s="1268" t="str">
        <f>IF(シート2!J18="◎","自立",IF(シート2!J18="○","見守り",IF(シート2!J18="△","一部介助",IF(シート2!J18="×","全介助",""))))</f>
        <v>自立</v>
      </c>
      <c r="E22" s="1269"/>
      <c r="F22" s="1280"/>
      <c r="G22" s="1281"/>
      <c r="H22" s="187" t="str">
        <f>シート2!AK18</f>
        <v>維持</v>
      </c>
      <c r="I22" s="1287" t="str">
        <f>IF(シート2!L18="","",シート2!L18)</f>
        <v/>
      </c>
      <c r="J22" s="1288"/>
      <c r="L22" s="1229"/>
      <c r="M22" s="1230"/>
      <c r="N22" s="1260"/>
      <c r="O22" s="1266"/>
    </row>
    <row r="23" spans="1:15" ht="23.25" customHeight="1">
      <c r="A23" s="1223" t="s">
        <v>585</v>
      </c>
      <c r="B23" s="1224"/>
      <c r="C23" s="1225"/>
      <c r="D23" s="1268" t="str">
        <f>IF(シート2!J16="◎","自立",IF(シート2!J16="○","見守り",IF(シート2!J16="△","一部介助",IF(シート2!J16="×","全介助",""))))</f>
        <v>全介助</v>
      </c>
      <c r="E23" s="1269"/>
      <c r="F23" s="1280"/>
      <c r="G23" s="1281"/>
      <c r="H23" s="187" t="str">
        <f>シート2!AK16</f>
        <v>維持</v>
      </c>
      <c r="I23" s="1287" t="str">
        <f>IF(シート2!L16="","",シート2!L16)</f>
        <v/>
      </c>
      <c r="J23" s="1288"/>
      <c r="L23" s="1229"/>
      <c r="M23" s="1230"/>
      <c r="N23" s="1260"/>
      <c r="O23" s="1266"/>
    </row>
    <row r="24" spans="1:15" ht="23.25" customHeight="1">
      <c r="A24" s="1223" t="s">
        <v>586</v>
      </c>
      <c r="B24" s="1224"/>
      <c r="C24" s="1225"/>
      <c r="D24" s="1268" t="str">
        <f>IF(シート2!J23="◎","自立",IF(シート2!J23="○","見守り",IF(シート2!J23="△","一部介助",IF(シート2!J23="×","全介助",""))))</f>
        <v>全介助</v>
      </c>
      <c r="E24" s="1269"/>
      <c r="F24" s="1280"/>
      <c r="G24" s="1281"/>
      <c r="H24" s="187" t="str">
        <f>シート2!AK23</f>
        <v>維持</v>
      </c>
      <c r="I24" s="1287" t="str">
        <f>IF(シート2!L23="","",シート2!L23)</f>
        <v/>
      </c>
      <c r="J24" s="1288"/>
      <c r="L24" s="1229" t="str">
        <f>IF(シート5!V25="","",シート5!V25)</f>
        <v/>
      </c>
      <c r="M24" s="1230"/>
      <c r="N24" s="1260" t="str">
        <f>IF(シート5!F25="","",シート5!F25)</f>
        <v/>
      </c>
      <c r="O24" s="1266"/>
    </row>
    <row r="25" spans="1:15" ht="23.25" customHeight="1">
      <c r="A25" s="1226" t="s">
        <v>587</v>
      </c>
      <c r="B25" s="1227"/>
      <c r="C25" s="1228"/>
      <c r="D25" s="1270" t="str">
        <f>IF(シート2!J20="◎","自立",IF(シート2!J20="○","見守り",IF(シート2!J20="△","一部介助",IF(シート2!J20="×","全介助",""))))</f>
        <v>全介助</v>
      </c>
      <c r="E25" s="1271"/>
      <c r="F25" s="1278"/>
      <c r="G25" s="1279"/>
      <c r="H25" s="264" t="str">
        <f>シート2!AK20</f>
        <v>維持</v>
      </c>
      <c r="I25" s="1287" t="str">
        <f>IF(シート2!L20="","",シート2!L20)</f>
        <v/>
      </c>
      <c r="J25" s="1288"/>
      <c r="L25" s="1229"/>
      <c r="M25" s="1230"/>
      <c r="N25" s="1260"/>
      <c r="O25" s="1266"/>
    </row>
    <row r="26" spans="1:15" ht="23.25" customHeight="1">
      <c r="A26" s="1213" t="s">
        <v>588</v>
      </c>
      <c r="B26" s="1214"/>
      <c r="C26" s="1215"/>
      <c r="D26" s="1221" t="str">
        <f>IF(シート2!J42="◎","支障なし",IF(シート2!J42="○","支障あり",IF(シート2!J42="△","支障あり",IF(シート2!J42="×","支障あり",""))))</f>
        <v>支障あり</v>
      </c>
      <c r="E26" s="1222"/>
      <c r="F26" s="1219"/>
      <c r="G26" s="1220"/>
      <c r="H26" s="182" t="str">
        <f>シート2!AK42</f>
        <v>維持</v>
      </c>
      <c r="I26" s="1287" t="str">
        <f>IF(シート2!X42="","",シート2!X42)</f>
        <v/>
      </c>
      <c r="J26" s="1288"/>
      <c r="L26" s="1229"/>
      <c r="M26" s="1230"/>
      <c r="N26" s="1260"/>
      <c r="O26" s="1266"/>
    </row>
    <row r="27" spans="1:15" ht="23.25" customHeight="1">
      <c r="A27" s="1213" t="s">
        <v>589</v>
      </c>
      <c r="B27" s="1214"/>
      <c r="C27" s="1215"/>
      <c r="D27" s="1221" t="str">
        <f>IF(AND(シート2!J34="◎",シート2!J35="◎",シート2!J36="◎"),"支障なし","支障あり")</f>
        <v>支障あり</v>
      </c>
      <c r="E27" s="1222"/>
      <c r="F27" s="1219"/>
      <c r="G27" s="1220"/>
      <c r="H27" s="182" t="str">
        <f>シート2!AK34</f>
        <v>維持</v>
      </c>
      <c r="I27" s="1289"/>
      <c r="J27" s="1290"/>
      <c r="L27" s="1229"/>
      <c r="M27" s="1230"/>
      <c r="N27" s="1260"/>
      <c r="O27" s="1266"/>
    </row>
    <row r="28" spans="1:15" ht="23.25" customHeight="1">
      <c r="A28" s="1212" t="s">
        <v>590</v>
      </c>
      <c r="B28" s="1212"/>
      <c r="C28" s="1212"/>
      <c r="D28" s="1221" t="str">
        <f>IF(シート2!J40="◎","支障なし",IF(シート2!J40="○","支障あり",IF(シート2!J40="△","支障あり",IF(シート2!J40="×","支障あり",""))))</f>
        <v>支障あり</v>
      </c>
      <c r="E28" s="1222"/>
      <c r="F28" s="1219"/>
      <c r="G28" s="1220"/>
      <c r="H28" s="182" t="str">
        <f>シート2!AK40</f>
        <v>維持</v>
      </c>
      <c r="I28" s="1287" t="str">
        <f>IF(シート2!L41="","",シート2!L41)</f>
        <v/>
      </c>
      <c r="J28" s="1288"/>
      <c r="L28" s="1229"/>
      <c r="M28" s="1230"/>
      <c r="N28" s="1260"/>
      <c r="O28" s="1266"/>
    </row>
    <row r="29" spans="1:15" ht="23.25" customHeight="1">
      <c r="A29" s="1212" t="s">
        <v>591</v>
      </c>
      <c r="B29" s="1212"/>
      <c r="C29" s="1212"/>
      <c r="D29" s="1221" t="str">
        <f>IF(シート2!J33="◎","支障なし",IF(シート2!J33="○","支障あり",IF(シート2!J33="△","支障あり",IF(シート2!J33="×","支障あり",""))))</f>
        <v>支障なし</v>
      </c>
      <c r="E29" s="1222"/>
      <c r="F29" s="1219"/>
      <c r="G29" s="1220"/>
      <c r="H29" s="182" t="str">
        <f>シート2!AK33</f>
        <v>維持</v>
      </c>
      <c r="I29" s="1287" t="str">
        <f>IF(シート2!L33="","",シート2!L33)</f>
        <v/>
      </c>
      <c r="J29" s="1288"/>
      <c r="L29" s="1229" t="str">
        <f>IF(シート5!V27="","",シート5!V27)</f>
        <v/>
      </c>
      <c r="M29" s="1230"/>
      <c r="N29" s="1260" t="str">
        <f>IF(シート5!F27="","",シート5!F27)</f>
        <v/>
      </c>
      <c r="O29" s="1266"/>
    </row>
    <row r="30" spans="1:15" ht="23.25" customHeight="1">
      <c r="A30" s="1212" t="s">
        <v>592</v>
      </c>
      <c r="B30" s="1212"/>
      <c r="C30" s="1212"/>
      <c r="D30" s="1221" t="str">
        <f>IF(AND(シート2!J37="◎",シート2!J38="◎"),"支障なし","支障あり")</f>
        <v>支障あり</v>
      </c>
      <c r="E30" s="1222"/>
      <c r="F30" s="1219"/>
      <c r="G30" s="1220"/>
      <c r="H30" s="182" t="str">
        <f>シート2!AK37</f>
        <v>維持</v>
      </c>
      <c r="I30" s="1289"/>
      <c r="J30" s="1290"/>
      <c r="L30" s="1229"/>
      <c r="M30" s="1230"/>
      <c r="N30" s="1260"/>
      <c r="O30" s="1266"/>
    </row>
    <row r="31" spans="1:15" ht="23.25" customHeight="1">
      <c r="A31" s="1212" t="s">
        <v>593</v>
      </c>
      <c r="B31" s="1212"/>
      <c r="C31" s="1212"/>
      <c r="D31" s="1221" t="b">
        <f>IF(シート1!AJ26="","支障なし",IF(シート1!AJ26="○","支障あり"))</f>
        <v>0</v>
      </c>
      <c r="E31" s="1222"/>
      <c r="F31" s="1219"/>
      <c r="G31" s="1220"/>
      <c r="H31" s="182">
        <f>シート1!AJ28</f>
        <v>0</v>
      </c>
      <c r="I31" s="1293" t="str">
        <f>IF(シート1!L27="","",シート1!L27)</f>
        <v/>
      </c>
      <c r="J31" s="1294"/>
      <c r="L31" s="1229"/>
      <c r="M31" s="1230"/>
      <c r="N31" s="1260"/>
      <c r="O31" s="1266"/>
    </row>
    <row r="32" spans="1:15" ht="23.25" customHeight="1">
      <c r="A32" s="1213" t="s">
        <v>110</v>
      </c>
      <c r="B32" s="1214"/>
      <c r="C32" s="1215"/>
      <c r="D32" s="1221" t="str">
        <f>IF(シート1!X41="","支障なし",IF(シート1!X41="○","支障あり"))</f>
        <v>支障なし</v>
      </c>
      <c r="E32" s="1222"/>
      <c r="F32" s="1219"/>
      <c r="G32" s="1220"/>
      <c r="H32" s="182">
        <f>シート1!X46</f>
        <v>0</v>
      </c>
      <c r="I32" s="1289"/>
      <c r="J32" s="1290"/>
      <c r="L32" s="1229"/>
      <c r="M32" s="1230"/>
      <c r="N32" s="1260"/>
      <c r="O32" s="1266"/>
    </row>
    <row r="33" spans="1:15" ht="23.25" customHeight="1">
      <c r="A33" s="1212"/>
      <c r="B33" s="1212"/>
      <c r="C33" s="1212"/>
      <c r="D33" s="1217"/>
      <c r="E33" s="1218"/>
      <c r="F33" s="1219"/>
      <c r="G33" s="1220"/>
      <c r="H33" s="194"/>
      <c r="I33" s="1295"/>
      <c r="J33" s="1296"/>
      <c r="L33" s="1231"/>
      <c r="M33" s="1232"/>
      <c r="N33" s="1264"/>
      <c r="O33" s="1267"/>
    </row>
    <row r="34" spans="1:15" ht="8.25" customHeight="1">
      <c r="A34" s="1216"/>
      <c r="B34" s="1216"/>
      <c r="C34" s="1216"/>
      <c r="D34" s="371"/>
    </row>
    <row r="35" spans="1:15" ht="13.5" customHeight="1">
      <c r="A35" s="1211" t="s">
        <v>594</v>
      </c>
      <c r="B35" s="1211"/>
      <c r="C35" s="1211"/>
      <c r="D35" s="1211"/>
      <c r="E35" s="1211"/>
      <c r="F35" s="1211"/>
      <c r="G35" s="1211"/>
      <c r="H35" s="1211"/>
      <c r="I35" s="1211"/>
      <c r="J35" s="1211"/>
      <c r="K35" s="1211" t="s">
        <v>595</v>
      </c>
      <c r="L35" s="1211"/>
      <c r="M35" s="1211"/>
      <c r="N35" s="1211"/>
      <c r="O35" s="1211"/>
    </row>
    <row r="36" spans="1:15" ht="31.5" customHeight="1">
      <c r="A36" s="1211"/>
      <c r="B36" s="1211"/>
      <c r="C36" s="1211"/>
      <c r="D36" s="1211"/>
      <c r="E36" s="1211"/>
      <c r="F36" s="1211"/>
      <c r="G36" s="1211"/>
      <c r="H36" s="1211"/>
      <c r="I36" s="1211"/>
      <c r="J36" s="1211"/>
      <c r="K36" s="1211"/>
      <c r="L36" s="1211"/>
      <c r="M36" s="1211"/>
      <c r="N36" s="1211"/>
      <c r="O36" s="1211"/>
    </row>
  </sheetData>
  <mergeCells count="127">
    <mergeCell ref="I18:J18"/>
    <mergeCell ref="I31:J31"/>
    <mergeCell ref="I32:J32"/>
    <mergeCell ref="I33:J33"/>
    <mergeCell ref="I30:J30"/>
    <mergeCell ref="I29:J29"/>
    <mergeCell ref="I28:J28"/>
    <mergeCell ref="I27:J27"/>
    <mergeCell ref="I26:J26"/>
    <mergeCell ref="I25:J25"/>
    <mergeCell ref="I24:J24"/>
    <mergeCell ref="I23:J23"/>
    <mergeCell ref="I22:J22"/>
    <mergeCell ref="I21:J21"/>
    <mergeCell ref="I20:J20"/>
    <mergeCell ref="I19:J19"/>
    <mergeCell ref="I13:J13"/>
    <mergeCell ref="I14:J14"/>
    <mergeCell ref="I15:J15"/>
    <mergeCell ref="I16:J16"/>
    <mergeCell ref="I17:J17"/>
    <mergeCell ref="I8:J8"/>
    <mergeCell ref="I9:J9"/>
    <mergeCell ref="I10:J10"/>
    <mergeCell ref="I11:J11"/>
    <mergeCell ref="I12:J12"/>
    <mergeCell ref="F13:G13"/>
    <mergeCell ref="F14:G14"/>
    <mergeCell ref="F15:G15"/>
    <mergeCell ref="F16:G16"/>
    <mergeCell ref="F17:G17"/>
    <mergeCell ref="F28:G28"/>
    <mergeCell ref="F29:G29"/>
    <mergeCell ref="F30:G30"/>
    <mergeCell ref="F31:G31"/>
    <mergeCell ref="F23:G23"/>
    <mergeCell ref="F24:G24"/>
    <mergeCell ref="F25:G25"/>
    <mergeCell ref="F26:G26"/>
    <mergeCell ref="F27:G27"/>
    <mergeCell ref="F8:G8"/>
    <mergeCell ref="F9:G9"/>
    <mergeCell ref="F10:G10"/>
    <mergeCell ref="F11:G11"/>
    <mergeCell ref="F12:G12"/>
    <mergeCell ref="D28:E28"/>
    <mergeCell ref="D29:E29"/>
    <mergeCell ref="D30:E30"/>
    <mergeCell ref="D31:E31"/>
    <mergeCell ref="D14:E14"/>
    <mergeCell ref="D15:E15"/>
    <mergeCell ref="D16:E16"/>
    <mergeCell ref="D8:E8"/>
    <mergeCell ref="D17:E17"/>
    <mergeCell ref="D9:E9"/>
    <mergeCell ref="D10:E10"/>
    <mergeCell ref="D11:E11"/>
    <mergeCell ref="D12:E12"/>
    <mergeCell ref="D13:E13"/>
    <mergeCell ref="F18:G18"/>
    <mergeCell ref="F19:G19"/>
    <mergeCell ref="F20:G20"/>
    <mergeCell ref="F21:G21"/>
    <mergeCell ref="F22:G2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N14:N18"/>
    <mergeCell ref="N19:N23"/>
    <mergeCell ref="N24:N28"/>
    <mergeCell ref="N29:N33"/>
    <mergeCell ref="O9:O13"/>
    <mergeCell ref="O14:O18"/>
    <mergeCell ref="O19:O23"/>
    <mergeCell ref="O24:O28"/>
    <mergeCell ref="O29:O33"/>
    <mergeCell ref="L24:M28"/>
    <mergeCell ref="L29:M33"/>
    <mergeCell ref="L19:M23"/>
    <mergeCell ref="L14:M18"/>
    <mergeCell ref="L9:M13"/>
    <mergeCell ref="B14:C14"/>
    <mergeCell ref="A1:O1"/>
    <mergeCell ref="C2:E2"/>
    <mergeCell ref="M2:O2"/>
    <mergeCell ref="A5:C6"/>
    <mergeCell ref="G5:H5"/>
    <mergeCell ref="L5:L6"/>
    <mergeCell ref="G6:H6"/>
    <mergeCell ref="A7:C8"/>
    <mergeCell ref="L8:M8"/>
    <mergeCell ref="B9:C9"/>
    <mergeCell ref="B10:C10"/>
    <mergeCell ref="B11:C11"/>
    <mergeCell ref="M5:O5"/>
    <mergeCell ref="M6:O6"/>
    <mergeCell ref="N9:N13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K35:O36"/>
    <mergeCell ref="A30:C30"/>
    <mergeCell ref="A31:C31"/>
    <mergeCell ref="A32:C32"/>
    <mergeCell ref="A33:C33"/>
    <mergeCell ref="A34:C34"/>
    <mergeCell ref="A35:J36"/>
    <mergeCell ref="D33:E33"/>
    <mergeCell ref="F33:G33"/>
    <mergeCell ref="D32:E32"/>
    <mergeCell ref="F32:G32"/>
  </mergeCells>
  <phoneticPr fontId="8"/>
  <dataValidations count="1">
    <dataValidation type="list" allowBlank="1" showInputMessage="1" showErrorMessage="1" sqref="O9:O33" xr:uid="{00000000-0002-0000-0500-000000000000}">
      <formula1>"1,2,3,4,5,"</formula1>
    </dataValidation>
  </dataValidations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FF0000"/>
  </sheetPr>
  <dimension ref="A1:AY61"/>
  <sheetViews>
    <sheetView view="pageBreakPreview" zoomScaleNormal="100" zoomScaleSheetLayoutView="100" workbookViewId="0">
      <selection activeCell="Z1" sqref="Z1"/>
    </sheetView>
  </sheetViews>
  <sheetFormatPr defaultColWidth="4.375" defaultRowHeight="13.5"/>
  <cols>
    <col min="1" max="23" width="4.375" style="131"/>
    <col min="24" max="25" width="15.375" style="131" hidden="1" customWidth="1"/>
    <col min="26" max="26" width="16.375" style="131" bestFit="1" customWidth="1"/>
    <col min="27" max="28" width="4.375" style="131"/>
    <col min="29" max="29" width="10.5" style="131" customWidth="1"/>
    <col min="30" max="16384" width="4.375" style="131"/>
  </cols>
  <sheetData>
    <row r="1" spans="1:27" s="126" customFormat="1" ht="17.25">
      <c r="A1" s="125" t="s">
        <v>402</v>
      </c>
      <c r="B1" s="163"/>
      <c r="C1" s="125"/>
      <c r="D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65"/>
      <c r="Q1" s="166" t="s">
        <v>476</v>
      </c>
      <c r="R1" s="125"/>
      <c r="S1" s="125"/>
      <c r="T1" s="125"/>
      <c r="U1" s="125"/>
      <c r="V1" s="125"/>
      <c r="Z1" s="384">
        <f ca="1">TODAY()</f>
        <v>44246</v>
      </c>
    </row>
    <row r="2" spans="1:27" s="126" customFormat="1">
      <c r="A2" s="1365"/>
      <c r="B2" s="1365"/>
      <c r="C2" s="1365"/>
      <c r="D2" s="1365"/>
      <c r="E2" s="1365"/>
      <c r="F2" s="127"/>
      <c r="G2" s="128" t="s">
        <v>403</v>
      </c>
      <c r="H2" s="128"/>
      <c r="I2" s="128"/>
      <c r="J2" s="128"/>
      <c r="K2" s="128"/>
      <c r="L2" s="128"/>
      <c r="M2" s="129"/>
      <c r="N2" s="129"/>
      <c r="O2" s="130" t="s">
        <v>404</v>
      </c>
      <c r="P2" s="1443">
        <f ca="1">Z1</f>
        <v>44246</v>
      </c>
      <c r="Q2" s="1443"/>
      <c r="R2" s="1443"/>
      <c r="S2" s="1443"/>
      <c r="T2" s="1443"/>
      <c r="U2" s="1443"/>
      <c r="V2" s="1443"/>
    </row>
    <row r="3" spans="1:27">
      <c r="A3" s="1366" t="s">
        <v>407</v>
      </c>
      <c r="B3" s="1366"/>
      <c r="C3" s="1366"/>
      <c r="D3" s="1366"/>
      <c r="E3" s="1366"/>
      <c r="F3" s="1366"/>
      <c r="G3" s="1366"/>
      <c r="H3" s="1366"/>
      <c r="I3" s="1366"/>
      <c r="J3" s="1366"/>
      <c r="K3" s="1366"/>
      <c r="L3" s="1366"/>
      <c r="M3" s="1366"/>
      <c r="N3" s="1366"/>
      <c r="O3" s="1366"/>
      <c r="P3" s="1366"/>
      <c r="Q3" s="1366"/>
      <c r="R3" s="1366"/>
      <c r="S3" s="1366"/>
      <c r="T3" s="1366"/>
      <c r="U3" s="1366"/>
      <c r="V3" s="1366"/>
    </row>
    <row r="4" spans="1:27" ht="9.9499999999999993" customHeight="1">
      <c r="A4" s="1367" t="s">
        <v>408</v>
      </c>
      <c r="B4" s="1369" t="s">
        <v>879</v>
      </c>
      <c r="C4" s="1370"/>
      <c r="D4" s="1371" t="str">
        <f>PHONETIC(シート1!B10)</f>
        <v/>
      </c>
      <c r="E4" s="1371"/>
      <c r="F4" s="1371"/>
      <c r="G4" s="1371"/>
      <c r="H4" s="1372"/>
      <c r="I4" s="1367" t="s">
        <v>409</v>
      </c>
      <c r="J4" s="1320" t="str">
        <f>IF(シート1!AX3=2,"女","男")</f>
        <v>男</v>
      </c>
      <c r="K4" s="1322"/>
      <c r="L4" s="1356" t="s">
        <v>410</v>
      </c>
      <c r="M4" s="1358"/>
      <c r="N4" s="1375">
        <f>シート1!S10</f>
        <v>0</v>
      </c>
      <c r="O4" s="1377">
        <f>シート1!T10</f>
        <v>0</v>
      </c>
      <c r="P4" s="1391" t="s">
        <v>405</v>
      </c>
      <c r="Q4" s="1377">
        <f>シート1!W10</f>
        <v>0</v>
      </c>
      <c r="R4" s="1391" t="s">
        <v>406</v>
      </c>
      <c r="S4" s="1377">
        <f>シート1!Z10</f>
        <v>0</v>
      </c>
      <c r="T4" s="1391" t="s">
        <v>411</v>
      </c>
      <c r="U4" s="1377" t="e">
        <f ca="1">IF(シート1!AC10="","",シート1!AC10)</f>
        <v>#VALUE!</v>
      </c>
      <c r="V4" s="1379" t="s">
        <v>412</v>
      </c>
    </row>
    <row r="5" spans="1:27" ht="21.95" customHeight="1">
      <c r="A5" s="1368"/>
      <c r="B5" s="362"/>
      <c r="C5" s="1381" t="str">
        <f>IF(シート1!B10="","",シート1!B10)</f>
        <v/>
      </c>
      <c r="D5" s="1381"/>
      <c r="E5" s="1381"/>
      <c r="F5" s="1381"/>
      <c r="G5" s="1381"/>
      <c r="H5" s="1382"/>
      <c r="I5" s="1368"/>
      <c r="J5" s="1373"/>
      <c r="K5" s="1374"/>
      <c r="L5" s="1359"/>
      <c r="M5" s="1361"/>
      <c r="N5" s="1376"/>
      <c r="O5" s="1378"/>
      <c r="P5" s="1392"/>
      <c r="Q5" s="1378"/>
      <c r="R5" s="1392"/>
      <c r="S5" s="1378"/>
      <c r="T5" s="1392"/>
      <c r="U5" s="1378"/>
      <c r="V5" s="1380"/>
      <c r="X5" s="131" t="str">
        <f>N4&amp;O4&amp;"年"&amp;Q4&amp;"月"&amp;S4&amp;"日"</f>
        <v>00年0月0日</v>
      </c>
      <c r="Y5" s="133" t="str">
        <f>IF(ISERROR(DATEVALUE(X5))=FALSE,DATEVALUE(X5),"")</f>
        <v/>
      </c>
      <c r="Z5" s="265" t="str">
        <f>IF(AND(A1="a",B1="b"),"c",IF(AND(A1="d",B1="e"),"f",IF(AND(A1="g",B1="h"),"i","")))</f>
        <v/>
      </c>
      <c r="AA5" s="265" t="str">
        <f>IF(AND(A1="a",B1="b"),"c",IF(AND(A1="d",B1="e"),"f",IF(AND(A1="g",B1="h"),"i","")))</f>
        <v/>
      </c>
    </row>
    <row r="6" spans="1:27" ht="20.100000000000001" customHeight="1">
      <c r="A6" s="1383" t="s">
        <v>413</v>
      </c>
      <c r="B6" s="1384"/>
      <c r="C6" s="1385" t="str">
        <f>IF(シート1!B13="","",シート1!B13)</f>
        <v/>
      </c>
      <c r="D6" s="1386"/>
      <c r="E6" s="1386"/>
      <c r="F6" s="1386"/>
      <c r="G6" s="1386"/>
      <c r="H6" s="1386"/>
      <c r="I6" s="1386"/>
      <c r="J6" s="1386"/>
      <c r="K6" s="1387"/>
      <c r="L6" s="1356" t="s">
        <v>414</v>
      </c>
      <c r="M6" s="1358"/>
      <c r="N6" s="1388">
        <f>シート1!U13</f>
        <v>0</v>
      </c>
      <c r="O6" s="1389"/>
      <c r="P6" s="1389"/>
      <c r="Q6" s="1389"/>
      <c r="R6" s="1389"/>
      <c r="S6" s="1389"/>
      <c r="T6" s="1389"/>
      <c r="U6" s="1389"/>
      <c r="V6" s="1390"/>
    </row>
    <row r="7" spans="1:27" ht="20.100000000000001" customHeight="1">
      <c r="A7" s="1353" t="s">
        <v>415</v>
      </c>
      <c r="B7" s="1393"/>
      <c r="C7" s="1354"/>
      <c r="D7" s="1394" t="str">
        <f>IF(シート1!U5="","",シート1!U5)</f>
        <v/>
      </c>
      <c r="E7" s="1303"/>
      <c r="F7" s="1303"/>
      <c r="G7" s="1303"/>
      <c r="H7" s="1303"/>
      <c r="I7" s="1303"/>
      <c r="J7" s="1303"/>
      <c r="K7" s="1395"/>
      <c r="L7" s="1297" t="s">
        <v>416</v>
      </c>
      <c r="M7" s="1299"/>
      <c r="N7" s="1394" t="str">
        <f>IF(シート1!E5="","",シート1!E5)</f>
        <v/>
      </c>
      <c r="O7" s="1303"/>
      <c r="P7" s="1303"/>
      <c r="Q7" s="1303"/>
      <c r="R7" s="1303"/>
      <c r="S7" s="1303"/>
      <c r="T7" s="1303"/>
      <c r="U7" s="1303"/>
      <c r="V7" s="1395"/>
    </row>
    <row r="8" spans="1:27" ht="20.100000000000001" customHeight="1">
      <c r="A8" s="1356" t="s">
        <v>417</v>
      </c>
      <c r="B8" s="1357"/>
      <c r="C8" s="1358"/>
      <c r="D8" s="134"/>
      <c r="E8" s="277" t="s">
        <v>734</v>
      </c>
      <c r="F8" s="1309" t="s">
        <v>729</v>
      </c>
      <c r="G8" s="1309"/>
      <c r="H8" s="1362" t="str">
        <f>IF(シート1!F16="","",シート1!F16)</f>
        <v/>
      </c>
      <c r="I8" s="1362"/>
      <c r="J8" s="135"/>
      <c r="K8" s="136" t="s">
        <v>418</v>
      </c>
      <c r="L8" s="136"/>
      <c r="M8" s="137" t="str">
        <f>IF(シート1!AJ17="","",シート1!AJ17)</f>
        <v/>
      </c>
      <c r="N8" s="135" t="s">
        <v>419</v>
      </c>
      <c r="O8" s="1363" t="s">
        <v>736</v>
      </c>
      <c r="P8" s="1364"/>
      <c r="Q8" s="1308" t="str">
        <f>IF(シート1!AC15="","",シート1!AC15)</f>
        <v/>
      </c>
      <c r="R8" s="1337"/>
      <c r="S8" s="1363" t="s">
        <v>735</v>
      </c>
      <c r="T8" s="1364"/>
      <c r="U8" s="1308" t="str">
        <f>IF(シート1!AJ15="","",シート1!AJ15)</f>
        <v/>
      </c>
      <c r="V8" s="1337"/>
    </row>
    <row r="9" spans="1:27" ht="20.100000000000001" customHeight="1">
      <c r="A9" s="1359"/>
      <c r="B9" s="1360"/>
      <c r="C9" s="1361"/>
      <c r="D9" s="140" t="s">
        <v>420</v>
      </c>
      <c r="E9" s="141"/>
      <c r="F9" s="142" t="s">
        <v>329</v>
      </c>
      <c r="G9" s="143" t="str">
        <f>IF(シート1!J17="","",シート1!J17)</f>
        <v/>
      </c>
      <c r="H9" s="144" t="s">
        <v>405</v>
      </c>
      <c r="I9" s="136" t="str">
        <f>IF(シート1!M17="","",シート1!M17)</f>
        <v/>
      </c>
      <c r="J9" s="144" t="s">
        <v>406</v>
      </c>
      <c r="K9" s="136" t="str">
        <f>IF(シート1!P17="","",シート1!P17)</f>
        <v/>
      </c>
      <c r="L9" s="144" t="s">
        <v>411</v>
      </c>
      <c r="M9" s="142" t="s">
        <v>421</v>
      </c>
      <c r="N9" s="143" t="s">
        <v>329</v>
      </c>
      <c r="O9" s="136" t="str">
        <f>IF(シート1!V17="","",シート1!V17)</f>
        <v/>
      </c>
      <c r="P9" s="144" t="s">
        <v>405</v>
      </c>
      <c r="Q9" s="136" t="str">
        <f>IF(シート1!Y17="","",シート1!Y17)</f>
        <v/>
      </c>
      <c r="R9" s="144" t="s">
        <v>406</v>
      </c>
      <c r="S9" s="136" t="str">
        <f>IF(シート1!AB17="","",シート1!AB17)</f>
        <v/>
      </c>
      <c r="T9" s="144" t="s">
        <v>411</v>
      </c>
      <c r="U9" s="136"/>
      <c r="V9" s="139"/>
    </row>
    <row r="10" spans="1:27" ht="20.100000000000001" customHeight="1">
      <c r="A10" s="1297" t="s">
        <v>422</v>
      </c>
      <c r="B10" s="1298"/>
      <c r="C10" s="1299"/>
      <c r="D10" s="1300" t="s">
        <v>733</v>
      </c>
      <c r="E10" s="1301"/>
      <c r="F10" s="1301"/>
      <c r="G10" s="1362" t="str">
        <f>IF(シート1!H18="","",シート1!H18)</f>
        <v/>
      </c>
      <c r="H10" s="1362"/>
      <c r="I10" s="1362"/>
      <c r="J10" s="1362"/>
      <c r="K10" s="1362"/>
      <c r="L10" s="1362"/>
      <c r="M10" s="1362"/>
      <c r="N10" s="1362"/>
      <c r="O10" s="138"/>
      <c r="P10" s="1302" t="s">
        <v>423</v>
      </c>
      <c r="Q10" s="1302"/>
      <c r="R10" s="1303"/>
      <c r="S10" s="1303"/>
      <c r="T10" s="1303"/>
      <c r="U10" s="1303"/>
      <c r="V10" s="145" t="s">
        <v>424</v>
      </c>
    </row>
    <row r="11" spans="1:27" ht="20.100000000000001" customHeight="1">
      <c r="A11" s="1313" t="s">
        <v>425</v>
      </c>
      <c r="B11" s="1314"/>
      <c r="C11" s="1314"/>
      <c r="D11" s="276" t="s">
        <v>730</v>
      </c>
      <c r="E11" s="1303">
        <f>シート1!K19</f>
        <v>0</v>
      </c>
      <c r="F11" s="1303"/>
      <c r="G11" s="1303"/>
      <c r="H11" s="1303"/>
      <c r="I11" s="1303"/>
      <c r="J11" s="1303"/>
      <c r="K11" s="276" t="s">
        <v>731</v>
      </c>
      <c r="L11" s="1309">
        <f>シート1!U19</f>
        <v>0</v>
      </c>
      <c r="M11" s="1309"/>
      <c r="N11" s="1309"/>
      <c r="O11" s="1309"/>
      <c r="P11" s="1297" t="s">
        <v>732</v>
      </c>
      <c r="Q11" s="1299"/>
      <c r="R11" s="1308"/>
      <c r="S11" s="1309"/>
      <c r="T11" s="1309"/>
      <c r="U11" s="1309"/>
      <c r="V11" s="1337"/>
    </row>
    <row r="12" spans="1:27" ht="12" customHeight="1">
      <c r="A12" s="1315" t="s">
        <v>727</v>
      </c>
      <c r="B12" s="1316" t="str">
        <f>IF(シート3!C3="","",シート3!C3)</f>
        <v/>
      </c>
      <c r="C12" s="1317"/>
      <c r="D12" s="1317"/>
      <c r="E12" s="1317"/>
      <c r="F12" s="1318"/>
      <c r="G12" s="1319" t="s">
        <v>726</v>
      </c>
      <c r="H12" s="1320" t="str">
        <f>IF(シート3!C13="","",シート3!C13)</f>
        <v/>
      </c>
      <c r="I12" s="1321"/>
      <c r="J12" s="1321"/>
      <c r="K12" s="1321"/>
      <c r="L12" s="1322"/>
      <c r="M12" s="146" t="s">
        <v>426</v>
      </c>
      <c r="N12" s="147"/>
      <c r="O12" s="147"/>
      <c r="P12" s="147"/>
      <c r="Q12" s="134"/>
      <c r="R12" s="322" t="s">
        <v>427</v>
      </c>
      <c r="S12" s="135"/>
      <c r="T12" s="135"/>
      <c r="U12" s="135"/>
      <c r="V12" s="139"/>
    </row>
    <row r="13" spans="1:27" ht="12" customHeight="1">
      <c r="A13" s="1315"/>
      <c r="B13" s="1396" t="str">
        <f>IF(シート3!C4="","",シート3!C4)</f>
        <v/>
      </c>
      <c r="C13" s="1397"/>
      <c r="D13" s="1397"/>
      <c r="E13" s="1397"/>
      <c r="F13" s="1398"/>
      <c r="G13" s="1319"/>
      <c r="H13" s="1323" t="str">
        <f>IF(シート3!C14="","",シート3!C14)</f>
        <v/>
      </c>
      <c r="I13" s="1324"/>
      <c r="J13" s="1324"/>
      <c r="K13" s="1324"/>
      <c r="L13" s="1325"/>
      <c r="M13" s="148"/>
      <c r="N13" s="128"/>
      <c r="O13" s="128"/>
      <c r="P13" s="128"/>
      <c r="Q13" s="1402" t="str">
        <f>IF(シート1!C29="","",シート1!C29)</f>
        <v/>
      </c>
      <c r="R13" s="1403"/>
      <c r="S13" s="1403"/>
      <c r="T13" s="1403"/>
      <c r="U13" s="1403"/>
      <c r="V13" s="1404"/>
      <c r="AA13" s="279"/>
    </row>
    <row r="14" spans="1:27" ht="12" customHeight="1">
      <c r="A14" s="1315"/>
      <c r="B14" s="1396" t="str">
        <f>IF(シート3!C5="","",シート3!C5)</f>
        <v/>
      </c>
      <c r="C14" s="1397"/>
      <c r="D14" s="1397"/>
      <c r="E14" s="1397"/>
      <c r="F14" s="1398"/>
      <c r="G14" s="1319"/>
      <c r="H14" s="1323" t="str">
        <f>IF(シート3!C15="","",シート3!C15)</f>
        <v/>
      </c>
      <c r="I14" s="1324"/>
      <c r="J14" s="1324"/>
      <c r="K14" s="1324"/>
      <c r="L14" s="1325"/>
      <c r="M14" s="148"/>
      <c r="N14" s="128"/>
      <c r="O14" s="128"/>
      <c r="P14" s="128"/>
      <c r="Q14" s="1405"/>
      <c r="R14" s="1406"/>
      <c r="S14" s="1406"/>
      <c r="T14" s="1406"/>
      <c r="U14" s="1406"/>
      <c r="V14" s="1407"/>
    </row>
    <row r="15" spans="1:27" ht="12" customHeight="1">
      <c r="A15" s="1315"/>
      <c r="B15" s="1396" t="str">
        <f>IF(シート3!C6="","",シート3!C6)</f>
        <v/>
      </c>
      <c r="C15" s="1397"/>
      <c r="D15" s="1397"/>
      <c r="E15" s="1397"/>
      <c r="F15" s="1398"/>
      <c r="G15" s="1319"/>
      <c r="H15" s="1323" t="str">
        <f>IF(シート3!C16="","",シート3!C16)</f>
        <v/>
      </c>
      <c r="I15" s="1324"/>
      <c r="J15" s="1324"/>
      <c r="K15" s="1324"/>
      <c r="L15" s="1325"/>
      <c r="N15" s="128"/>
      <c r="O15" s="128"/>
      <c r="P15" s="128"/>
      <c r="Q15" s="1405"/>
      <c r="R15" s="1406"/>
      <c r="S15" s="1406"/>
      <c r="T15" s="1406"/>
      <c r="U15" s="1406"/>
      <c r="V15" s="1407"/>
    </row>
    <row r="16" spans="1:27" ht="12" customHeight="1">
      <c r="A16" s="1315"/>
      <c r="B16" s="1396" t="str">
        <f>IF(シート3!C7="","",シート3!C7)</f>
        <v/>
      </c>
      <c r="C16" s="1397"/>
      <c r="D16" s="1397"/>
      <c r="E16" s="1397"/>
      <c r="F16" s="1398"/>
      <c r="G16" s="1319"/>
      <c r="H16" s="1323" t="str">
        <f>IF(シート3!C17="","",シート3!C17)</f>
        <v/>
      </c>
      <c r="I16" s="1324"/>
      <c r="J16" s="1324"/>
      <c r="K16" s="1324"/>
      <c r="L16" s="1325"/>
      <c r="M16" s="148"/>
      <c r="N16" s="128"/>
      <c r="O16" s="128"/>
      <c r="P16" s="128"/>
      <c r="Q16" s="1405"/>
      <c r="R16" s="1406"/>
      <c r="S16" s="1406"/>
      <c r="T16" s="1406"/>
      <c r="U16" s="1406"/>
      <c r="V16" s="1407"/>
    </row>
    <row r="17" spans="1:51" ht="12" customHeight="1">
      <c r="A17" s="1315"/>
      <c r="B17" s="1399" t="str">
        <f>IF(シート3!C8="","",シート3!C8)</f>
        <v/>
      </c>
      <c r="C17" s="1400"/>
      <c r="D17" s="1400"/>
      <c r="E17" s="1400"/>
      <c r="F17" s="1401"/>
      <c r="G17" s="1319"/>
      <c r="H17" s="1326" t="str">
        <f>IF(シート3!C18="","",シート3!C18)</f>
        <v/>
      </c>
      <c r="I17" s="1327"/>
      <c r="J17" s="1327"/>
      <c r="K17" s="1327"/>
      <c r="L17" s="1328"/>
      <c r="M17" s="132"/>
      <c r="N17" s="144"/>
      <c r="O17" s="144"/>
      <c r="P17" s="144"/>
      <c r="Q17" s="1408"/>
      <c r="R17" s="1409"/>
      <c r="S17" s="1409"/>
      <c r="T17" s="1409"/>
      <c r="U17" s="1409"/>
      <c r="V17" s="1410"/>
    </row>
    <row r="18" spans="1:51">
      <c r="A18" s="1366" t="s">
        <v>428</v>
      </c>
      <c r="B18" s="1366"/>
      <c r="C18" s="1366"/>
      <c r="D18" s="1366"/>
      <c r="E18" s="1366"/>
      <c r="F18" s="1366"/>
      <c r="G18" s="1366"/>
      <c r="H18" s="1366"/>
      <c r="I18" s="1366"/>
      <c r="J18" s="1366"/>
      <c r="K18" s="1366"/>
      <c r="L18" s="1366"/>
      <c r="M18" s="1366"/>
      <c r="N18" s="1366"/>
      <c r="O18" s="1366"/>
      <c r="P18" s="1366"/>
      <c r="Q18" s="1366"/>
      <c r="R18" s="1366"/>
      <c r="S18" s="1366"/>
      <c r="T18" s="1366"/>
      <c r="U18" s="1366"/>
      <c r="V18" s="1366"/>
      <c r="AY18" s="131" t="b">
        <v>0</v>
      </c>
    </row>
    <row r="19" spans="1:51" ht="12.95" customHeight="1">
      <c r="A19" s="1356" t="s">
        <v>429</v>
      </c>
      <c r="B19" s="1357"/>
      <c r="C19" s="1358"/>
      <c r="D19" s="1456" t="s">
        <v>879</v>
      </c>
      <c r="E19" s="1457"/>
      <c r="F19" s="1458" t="str">
        <f>PHONETIC(シート1!Q21)</f>
        <v/>
      </c>
      <c r="G19" s="1458"/>
      <c r="H19" s="1458"/>
      <c r="I19" s="1458"/>
      <c r="J19" s="1459"/>
      <c r="K19" s="1367" t="s">
        <v>430</v>
      </c>
      <c r="L19" s="1320" t="str">
        <f>IF(シート1!N21="","",シート1!N21)</f>
        <v/>
      </c>
      <c r="M19" s="1321"/>
      <c r="N19" s="1322"/>
      <c r="O19" s="1452" t="s">
        <v>431</v>
      </c>
      <c r="P19" s="1453"/>
      <c r="Q19" s="149" t="s">
        <v>432</v>
      </c>
      <c r="R19" s="1429" t="str">
        <f>IF(シート1!AE21="","",シート1!AE21)</f>
        <v/>
      </c>
      <c r="S19" s="1429"/>
      <c r="T19" s="1429"/>
      <c r="U19" s="1429"/>
      <c r="V19" s="1430"/>
    </row>
    <row r="20" spans="1:51" ht="12.95" customHeight="1">
      <c r="A20" s="1359"/>
      <c r="B20" s="1360"/>
      <c r="C20" s="1361"/>
      <c r="D20" s="1431" t="str">
        <f>IF(シート1!Q21="","",シート1!Q21)</f>
        <v/>
      </c>
      <c r="E20" s="1432"/>
      <c r="F20" s="1432"/>
      <c r="G20" s="1432"/>
      <c r="H20" s="1432"/>
      <c r="I20" s="1432"/>
      <c r="J20" s="1433"/>
      <c r="K20" s="1368"/>
      <c r="L20" s="1373"/>
      <c r="M20" s="1451"/>
      <c r="N20" s="1374"/>
      <c r="O20" s="1454"/>
      <c r="P20" s="1455"/>
      <c r="Q20" s="150" t="s">
        <v>433</v>
      </c>
      <c r="R20" s="1311"/>
      <c r="S20" s="1311"/>
      <c r="T20" s="1311"/>
      <c r="U20" s="1311"/>
      <c r="V20" s="1312"/>
    </row>
    <row r="21" spans="1:51" ht="19.899999999999999" customHeight="1">
      <c r="A21" s="1297" t="s">
        <v>434</v>
      </c>
      <c r="B21" s="1298"/>
      <c r="C21" s="1299"/>
      <c r="D21" s="1444" t="str">
        <f>IF(シート1!V21="","",シート1!V21)</f>
        <v/>
      </c>
      <c r="E21" s="1445"/>
      <c r="F21" s="1445"/>
      <c r="G21" s="1445"/>
      <c r="H21" s="1445"/>
      <c r="I21" s="1445"/>
      <c r="J21" s="1445"/>
      <c r="K21" s="1445"/>
      <c r="L21" s="1445"/>
      <c r="M21" s="1445"/>
      <c r="N21" s="1445"/>
      <c r="O21" s="1445"/>
      <c r="P21" s="1445"/>
      <c r="Q21" s="1445"/>
      <c r="R21" s="1445"/>
      <c r="S21" s="1445"/>
      <c r="T21" s="1445"/>
      <c r="U21" s="1445"/>
      <c r="V21" s="1446"/>
    </row>
    <row r="22" spans="1:51" ht="12.95" customHeight="1">
      <c r="A22" s="1356" t="s">
        <v>435</v>
      </c>
      <c r="B22" s="1357"/>
      <c r="C22" s="1357"/>
      <c r="D22" s="1447" t="s">
        <v>880</v>
      </c>
      <c r="E22" s="1448"/>
      <c r="F22" s="1449" t="str">
        <f>PHONETIC(シート1!P22)</f>
        <v/>
      </c>
      <c r="G22" s="1449"/>
      <c r="H22" s="1449"/>
      <c r="I22" s="1449"/>
      <c r="J22" s="1450"/>
      <c r="K22" s="1367" t="s">
        <v>430</v>
      </c>
      <c r="L22" s="1320" t="str">
        <f>IF(シート1!N22="","",シート1!N22)</f>
        <v/>
      </c>
      <c r="M22" s="1321"/>
      <c r="N22" s="1322"/>
      <c r="O22" s="1452" t="s">
        <v>431</v>
      </c>
      <c r="P22" s="1453"/>
      <c r="Q22" s="149" t="s">
        <v>432</v>
      </c>
      <c r="R22" s="1429" t="str">
        <f>IF(シート1!AE22="","",シート1!AE22)</f>
        <v/>
      </c>
      <c r="S22" s="1429"/>
      <c r="T22" s="1429"/>
      <c r="U22" s="1429"/>
      <c r="V22" s="1430"/>
    </row>
    <row r="23" spans="1:51" ht="12.95" customHeight="1">
      <c r="A23" s="1359"/>
      <c r="B23" s="1360"/>
      <c r="C23" s="1360"/>
      <c r="D23" s="1431" t="str">
        <f>IF(シート1!P22="","",シート1!P22)</f>
        <v/>
      </c>
      <c r="E23" s="1432"/>
      <c r="F23" s="1432"/>
      <c r="G23" s="1432"/>
      <c r="H23" s="1432"/>
      <c r="I23" s="1432"/>
      <c r="J23" s="1433"/>
      <c r="K23" s="1368"/>
      <c r="L23" s="1373"/>
      <c r="M23" s="1451"/>
      <c r="N23" s="1374"/>
      <c r="O23" s="1454"/>
      <c r="P23" s="1455"/>
      <c r="Q23" s="150" t="s">
        <v>433</v>
      </c>
      <c r="R23" s="1311"/>
      <c r="S23" s="1311"/>
      <c r="T23" s="1311"/>
      <c r="U23" s="1311"/>
      <c r="V23" s="1312"/>
      <c r="Z23" s="131">
        <v>5</v>
      </c>
    </row>
    <row r="24" spans="1:51" ht="19.899999999999999" customHeight="1">
      <c r="A24" s="1297" t="s">
        <v>434</v>
      </c>
      <c r="B24" s="1298"/>
      <c r="C24" s="1299"/>
      <c r="D24" s="1394" t="str">
        <f>IF(シート1!V22="","",シート1!V22)</f>
        <v/>
      </c>
      <c r="E24" s="1303"/>
      <c r="F24" s="1303"/>
      <c r="G24" s="1303"/>
      <c r="H24" s="1303"/>
      <c r="I24" s="1303"/>
      <c r="J24" s="1303"/>
      <c r="K24" s="1303"/>
      <c r="L24" s="1303"/>
      <c r="M24" s="1303"/>
      <c r="N24" s="1303"/>
      <c r="O24" s="1303"/>
      <c r="P24" s="1303"/>
      <c r="Q24" s="1303"/>
      <c r="R24" s="1303"/>
      <c r="S24" s="1303"/>
      <c r="T24" s="1303"/>
      <c r="U24" s="1303"/>
      <c r="V24" s="1395"/>
    </row>
    <row r="25" spans="1:51">
      <c r="A25" s="1366" t="s">
        <v>436</v>
      </c>
      <c r="B25" s="1366"/>
      <c r="C25" s="1366"/>
      <c r="D25" s="1366"/>
      <c r="E25" s="1366"/>
      <c r="F25" s="1366"/>
      <c r="G25" s="1366"/>
      <c r="H25" s="1366"/>
      <c r="I25" s="1366"/>
      <c r="J25" s="1366"/>
      <c r="K25" s="1366"/>
      <c r="L25" s="1366"/>
      <c r="M25" s="1366"/>
      <c r="N25" s="1366"/>
      <c r="O25" s="1366"/>
      <c r="P25" s="1366"/>
      <c r="Q25" s="1366"/>
      <c r="R25" s="1366"/>
      <c r="S25" s="1366"/>
      <c r="T25" s="1366"/>
      <c r="U25" s="1366"/>
      <c r="V25" s="1366"/>
    </row>
    <row r="26" spans="1:51" ht="13.5" customHeight="1">
      <c r="A26" s="1461" t="s">
        <v>437</v>
      </c>
      <c r="B26" s="1462"/>
      <c r="C26" s="288" t="s">
        <v>737</v>
      </c>
      <c r="D26" s="1467" t="str">
        <f>AC26</f>
        <v>ほぼ自立</v>
      </c>
      <c r="E26" s="1467"/>
      <c r="F26" s="151"/>
      <c r="G26" s="278"/>
      <c r="H26" s="151"/>
      <c r="I26" s="151"/>
      <c r="J26" s="151"/>
      <c r="K26" s="151"/>
      <c r="L26" s="1367" t="s">
        <v>438</v>
      </c>
      <c r="M26" s="152" t="s">
        <v>439</v>
      </c>
      <c r="N26" s="323" t="str">
        <f>AC28</f>
        <v>自立</v>
      </c>
      <c r="O26" s="153"/>
      <c r="P26" s="324"/>
      <c r="Q26" s="1481"/>
      <c r="R26" s="1481"/>
      <c r="S26" s="1481"/>
      <c r="T26" s="1481"/>
      <c r="U26" s="1481"/>
      <c r="V26" s="1482"/>
      <c r="AA26" s="304" t="s">
        <v>737</v>
      </c>
      <c r="AB26" s="305" t="str">
        <f>シート2!J10</f>
        <v>○</v>
      </c>
      <c r="AC26" s="306" t="str">
        <f>IF(AB26="◎","自立",IF(AB26="○","ほぼ自立",IF(AB26="△","一部介助",IF(AB26="×","全介助"))))</f>
        <v>ほぼ自立</v>
      </c>
    </row>
    <row r="27" spans="1:51" ht="13.5" customHeight="1">
      <c r="A27" s="1463"/>
      <c r="B27" s="1464"/>
      <c r="C27" s="288" t="s">
        <v>738</v>
      </c>
      <c r="D27" s="1467" t="str">
        <f>AC27</f>
        <v>全介助</v>
      </c>
      <c r="E27" s="1467"/>
      <c r="F27" s="154"/>
      <c r="G27" s="154"/>
      <c r="H27" s="154"/>
      <c r="I27" s="154"/>
      <c r="J27" s="154"/>
      <c r="K27" s="154"/>
      <c r="L27" s="1470"/>
      <c r="M27" s="155" t="s">
        <v>440</v>
      </c>
      <c r="N27" s="325" t="s">
        <v>441</v>
      </c>
      <c r="O27" s="1473">
        <f>シート2!J46</f>
        <v>0</v>
      </c>
      <c r="P27" s="1474"/>
      <c r="Q27" s="1477"/>
      <c r="R27" s="1477"/>
      <c r="S27" s="1477"/>
      <c r="T27" s="1477"/>
      <c r="U27" s="1477"/>
      <c r="V27" s="1478"/>
      <c r="AA27" s="304" t="s">
        <v>738</v>
      </c>
      <c r="AB27" s="305" t="str">
        <f>シート2!J11</f>
        <v>×</v>
      </c>
      <c r="AC27" s="306" t="str">
        <f>IF(AB27="◎","自立",IF(AB27="○","ほぼ自立",IF(AB27="△","一部介助",IF(AB27="×","全介助"))))</f>
        <v>全介助</v>
      </c>
    </row>
    <row r="28" spans="1:51" ht="13.5" customHeight="1">
      <c r="A28" s="1465"/>
      <c r="B28" s="1466"/>
      <c r="C28" s="284" t="s">
        <v>442</v>
      </c>
      <c r="D28" s="285"/>
      <c r="E28" s="285"/>
      <c r="F28" s="285"/>
      <c r="G28" s="285"/>
      <c r="H28" s="285"/>
      <c r="I28" s="285"/>
      <c r="J28" s="285"/>
      <c r="K28" s="286" t="s">
        <v>424</v>
      </c>
      <c r="L28" s="1368"/>
      <c r="M28" s="157"/>
      <c r="N28" s="326" t="s">
        <v>443</v>
      </c>
      <c r="O28" s="1475">
        <f>シート2!J47</f>
        <v>0</v>
      </c>
      <c r="P28" s="1476"/>
      <c r="Q28" s="1479"/>
      <c r="R28" s="1479"/>
      <c r="S28" s="1479"/>
      <c r="T28" s="1479"/>
      <c r="U28" s="1479"/>
      <c r="V28" s="1480"/>
      <c r="AA28" s="304" t="s">
        <v>739</v>
      </c>
      <c r="AB28" s="305" t="str">
        <f>シート2!J24</f>
        <v>◎</v>
      </c>
      <c r="AC28" s="306" t="str">
        <f>IF(AB28="◎","自立",IF(AB28="○","ほぼ自立",IF(AB28="△","一部介助",IF(AB28="×","全介助"))))</f>
        <v>自立</v>
      </c>
    </row>
    <row r="29" spans="1:51" ht="13.5" customHeight="1">
      <c r="A29" s="1468" t="s">
        <v>444</v>
      </c>
      <c r="B29" s="1469"/>
      <c r="C29" s="1308" t="str">
        <f>AC29</f>
        <v>ほぼ自立</v>
      </c>
      <c r="D29" s="1309"/>
      <c r="E29" s="1309"/>
      <c r="F29" s="1297" t="s">
        <v>744</v>
      </c>
      <c r="G29" s="1298"/>
      <c r="H29" s="1299"/>
      <c r="I29" s="1306" t="str">
        <f>シート4!H19</f>
        <v>有</v>
      </c>
      <c r="J29" s="1306"/>
      <c r="K29" s="1307"/>
      <c r="L29" s="1468" t="s">
        <v>445</v>
      </c>
      <c r="M29" s="1469"/>
      <c r="N29" s="1308" t="str">
        <f>AC30</f>
        <v>一部介助</v>
      </c>
      <c r="O29" s="1309"/>
      <c r="P29" s="1309"/>
      <c r="Q29" s="1297" t="s">
        <v>743</v>
      </c>
      <c r="R29" s="1298"/>
      <c r="S29" s="1299"/>
      <c r="T29" s="1305" t="str">
        <f>AC31</f>
        <v>ほぼ自立</v>
      </c>
      <c r="U29" s="1306"/>
      <c r="V29" s="1307"/>
      <c r="AA29" s="304" t="s">
        <v>740</v>
      </c>
      <c r="AB29" s="305" t="str">
        <f>シート2!J31</f>
        <v>○</v>
      </c>
      <c r="AC29" s="306" t="str">
        <f t="shared" ref="AC29:AC40" si="0">IF(AB29="◎","自立",IF(AB29="○","ほぼ自立",IF(AB29="△","一部介助",IF(AB29="×","全介助"))))</f>
        <v>ほぼ自立</v>
      </c>
    </row>
    <row r="30" spans="1:51" ht="13.5" customHeight="1">
      <c r="A30" s="1356" t="s">
        <v>446</v>
      </c>
      <c r="B30" s="1358"/>
      <c r="C30" s="289" t="s">
        <v>746</v>
      </c>
      <c r="D30" s="282"/>
      <c r="E30" s="282" t="s">
        <v>751</v>
      </c>
      <c r="F30" s="282"/>
      <c r="G30" s="282" t="s">
        <v>752</v>
      </c>
      <c r="H30" s="282"/>
      <c r="I30" s="282" t="s">
        <v>753</v>
      </c>
      <c r="J30" s="282"/>
      <c r="K30" s="282"/>
      <c r="L30" s="282" t="s">
        <v>754</v>
      </c>
      <c r="M30" s="282"/>
      <c r="N30" s="282"/>
      <c r="O30" s="282" t="s">
        <v>755</v>
      </c>
      <c r="P30" s="282"/>
      <c r="Q30" s="282"/>
      <c r="R30" s="282" t="s">
        <v>756</v>
      </c>
      <c r="S30" s="282"/>
      <c r="T30" s="282"/>
      <c r="U30" s="282" t="s">
        <v>757</v>
      </c>
      <c r="V30" s="283"/>
      <c r="X30" s="158"/>
      <c r="AA30" s="304" t="s">
        <v>741</v>
      </c>
      <c r="AB30" s="305" t="str">
        <f>シート2!J12</f>
        <v>△</v>
      </c>
      <c r="AC30" s="306" t="str">
        <f t="shared" si="0"/>
        <v>一部介助</v>
      </c>
    </row>
    <row r="31" spans="1:51" ht="13.5" customHeight="1">
      <c r="A31" s="1471"/>
      <c r="B31" s="1472"/>
      <c r="C31" s="276" t="s">
        <v>747</v>
      </c>
      <c r="D31" s="1305" t="str">
        <f>AC32</f>
        <v>ほぼ自立</v>
      </c>
      <c r="E31" s="1306"/>
      <c r="F31" s="290" t="s">
        <v>748</v>
      </c>
      <c r="G31" s="1306" t="str">
        <f>AC33</f>
        <v>ほぼ自立</v>
      </c>
      <c r="H31" s="1306"/>
      <c r="I31" s="1304" t="s">
        <v>750</v>
      </c>
      <c r="J31" s="1304"/>
      <c r="K31" s="1305" t="str">
        <f>IF(シート2!AY28="","",シート2!AY28)</f>
        <v/>
      </c>
      <c r="L31" s="1306"/>
      <c r="M31" s="1304" t="s">
        <v>749</v>
      </c>
      <c r="N31" s="1304"/>
      <c r="O31" s="1305" t="str">
        <f>AC34</f>
        <v>ほぼ自立</v>
      </c>
      <c r="P31" s="1306"/>
      <c r="Q31" s="141"/>
      <c r="R31" s="141"/>
      <c r="S31" s="141"/>
      <c r="T31" s="141"/>
      <c r="U31" s="141"/>
      <c r="V31" s="287"/>
      <c r="W31" s="158"/>
      <c r="AA31" s="304" t="s">
        <v>742</v>
      </c>
      <c r="AB31" s="305" t="str">
        <f>シート2!J13</f>
        <v>○</v>
      </c>
      <c r="AC31" s="306" t="str">
        <f t="shared" si="0"/>
        <v>ほぼ自立</v>
      </c>
    </row>
    <row r="32" spans="1:51" ht="13.5" customHeight="1">
      <c r="A32" s="1363" t="s">
        <v>473</v>
      </c>
      <c r="B32" s="1364"/>
      <c r="C32" s="1308" t="str">
        <f>AC35</f>
        <v>ほぼ自立</v>
      </c>
      <c r="D32" s="1309"/>
      <c r="E32" s="138"/>
      <c r="F32" s="138"/>
      <c r="G32" s="138"/>
      <c r="H32" s="138"/>
      <c r="I32" s="159"/>
      <c r="J32" s="135"/>
      <c r="K32" s="1304" t="s">
        <v>761</v>
      </c>
      <c r="L32" s="1304"/>
      <c r="M32" s="1305" t="str">
        <f>シート2!AX40</f>
        <v/>
      </c>
      <c r="N32" s="1306"/>
      <c r="O32" s="1306"/>
      <c r="P32" s="1307"/>
      <c r="Q32" s="1304" t="s">
        <v>762</v>
      </c>
      <c r="R32" s="1304"/>
      <c r="S32" s="1305" t="str">
        <f>シート2!AY40</f>
        <v/>
      </c>
      <c r="T32" s="1306"/>
      <c r="U32" s="1306"/>
      <c r="V32" s="1307"/>
      <c r="AA32" s="307" t="s">
        <v>747</v>
      </c>
      <c r="AB32" s="305" t="str">
        <f>シート2!J27</f>
        <v>○</v>
      </c>
      <c r="AC32" s="306" t="str">
        <f t="shared" si="0"/>
        <v>ほぼ自立</v>
      </c>
    </row>
    <row r="33" spans="1:29" ht="13.5" customHeight="1">
      <c r="A33" s="1356" t="s">
        <v>447</v>
      </c>
      <c r="B33" s="1358"/>
      <c r="C33" s="1304" t="s">
        <v>763</v>
      </c>
      <c r="D33" s="1304"/>
      <c r="E33" s="1308" t="str">
        <f>AC36</f>
        <v>全介助</v>
      </c>
      <c r="F33" s="1309"/>
      <c r="G33" s="1304" t="s">
        <v>764</v>
      </c>
      <c r="H33" s="1304"/>
      <c r="I33" s="1309" t="str">
        <f>AC37</f>
        <v>一部介助</v>
      </c>
      <c r="J33" s="1309"/>
      <c r="K33" s="1304" t="s">
        <v>765</v>
      </c>
      <c r="L33" s="1304"/>
      <c r="M33" s="1304"/>
      <c r="N33" s="1304"/>
      <c r="O33" s="1310" t="str">
        <f>AC38</f>
        <v>一部介助</v>
      </c>
      <c r="P33" s="1310"/>
      <c r="Q33" s="274"/>
      <c r="R33" s="274"/>
      <c r="S33" s="274"/>
      <c r="T33" s="274"/>
      <c r="U33" s="274"/>
      <c r="V33" s="145"/>
      <c r="AA33" s="307" t="s">
        <v>748</v>
      </c>
      <c r="AB33" s="305" t="str">
        <f>シート2!J28</f>
        <v>○</v>
      </c>
      <c r="AC33" s="306" t="str">
        <f t="shared" si="0"/>
        <v>ほぼ自立</v>
      </c>
    </row>
    <row r="34" spans="1:29" ht="13.5" customHeight="1">
      <c r="A34" s="1304" t="s">
        <v>906</v>
      </c>
      <c r="B34" s="1304"/>
      <c r="C34" s="1304" t="s">
        <v>905</v>
      </c>
      <c r="D34" s="1304"/>
      <c r="E34" s="1308" t="str">
        <f>AC39</f>
        <v>一部介助</v>
      </c>
      <c r="F34" s="1337"/>
      <c r="G34" s="1304" t="s">
        <v>766</v>
      </c>
      <c r="H34" s="1304"/>
      <c r="I34" s="1308" t="str">
        <f>AC40</f>
        <v>自立</v>
      </c>
      <c r="J34" s="130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156"/>
      <c r="AA34" s="307" t="s">
        <v>749</v>
      </c>
      <c r="AB34" s="305" t="str">
        <f>シート2!J29</f>
        <v>○</v>
      </c>
      <c r="AC34" s="306" t="str">
        <f t="shared" si="0"/>
        <v>ほぼ自立</v>
      </c>
    </row>
    <row r="35" spans="1:29" ht="13.15" customHeight="1">
      <c r="A35" s="1331" t="s">
        <v>474</v>
      </c>
      <c r="B35" s="1332"/>
      <c r="C35" s="1338" t="str">
        <f>IF(シート1!C29="","",シート1!C29)</f>
        <v/>
      </c>
      <c r="D35" s="1339"/>
      <c r="E35" s="1339"/>
      <c r="F35" s="1339"/>
      <c r="G35" s="1339"/>
      <c r="H35" s="1339"/>
      <c r="I35" s="1339"/>
      <c r="J35" s="1339"/>
      <c r="K35" s="1339"/>
      <c r="L35" s="1339"/>
      <c r="M35" s="1339"/>
      <c r="N35" s="1339"/>
      <c r="O35" s="1339"/>
      <c r="P35" s="1339"/>
      <c r="Q35" s="1339"/>
      <c r="R35" s="1339"/>
      <c r="S35" s="1339"/>
      <c r="T35" s="1339"/>
      <c r="U35" s="1339"/>
      <c r="V35" s="1340"/>
      <c r="AA35" s="307" t="s">
        <v>758</v>
      </c>
      <c r="AB35" s="305" t="str">
        <f>シート2!J42</f>
        <v>○</v>
      </c>
      <c r="AC35" s="306" t="str">
        <f t="shared" si="0"/>
        <v>ほぼ自立</v>
      </c>
    </row>
    <row r="36" spans="1:29" ht="13.15" customHeight="1">
      <c r="A36" s="1333"/>
      <c r="B36" s="1334"/>
      <c r="C36" s="1341"/>
      <c r="D36" s="1342"/>
      <c r="E36" s="1342"/>
      <c r="F36" s="1342"/>
      <c r="G36" s="1342"/>
      <c r="H36" s="1342"/>
      <c r="I36" s="1342"/>
      <c r="J36" s="1342"/>
      <c r="K36" s="1342"/>
      <c r="L36" s="1342"/>
      <c r="M36" s="1342"/>
      <c r="N36" s="1342"/>
      <c r="O36" s="1342"/>
      <c r="P36" s="1342"/>
      <c r="Q36" s="1342"/>
      <c r="R36" s="1342"/>
      <c r="S36" s="1342"/>
      <c r="T36" s="1342"/>
      <c r="U36" s="1342"/>
      <c r="V36" s="1343"/>
      <c r="W36" s="158"/>
      <c r="X36" s="158"/>
      <c r="AA36" s="307" t="s">
        <v>768</v>
      </c>
      <c r="AB36" s="305" t="str">
        <f>シート2!J34</f>
        <v>×</v>
      </c>
      <c r="AC36" s="306" t="str">
        <f t="shared" si="0"/>
        <v>全介助</v>
      </c>
    </row>
    <row r="37" spans="1:29" ht="13.15" customHeight="1">
      <c r="A37" s="1333"/>
      <c r="B37" s="1334"/>
      <c r="C37" s="1341"/>
      <c r="D37" s="1342"/>
      <c r="E37" s="1342"/>
      <c r="F37" s="1342"/>
      <c r="G37" s="1342"/>
      <c r="H37" s="1342"/>
      <c r="I37" s="1342"/>
      <c r="J37" s="1342"/>
      <c r="K37" s="1342"/>
      <c r="L37" s="1342"/>
      <c r="M37" s="1342"/>
      <c r="N37" s="1342"/>
      <c r="O37" s="1342"/>
      <c r="P37" s="1342"/>
      <c r="Q37" s="1342"/>
      <c r="R37" s="1342"/>
      <c r="S37" s="1342"/>
      <c r="T37" s="1342"/>
      <c r="U37" s="1342"/>
      <c r="V37" s="1343"/>
      <c r="W37" s="158"/>
      <c r="AA37" s="307" t="s">
        <v>769</v>
      </c>
      <c r="AB37" s="305" t="str">
        <f>シート2!J35</f>
        <v>△</v>
      </c>
      <c r="AC37" s="306" t="str">
        <f t="shared" si="0"/>
        <v>一部介助</v>
      </c>
    </row>
    <row r="38" spans="1:29" ht="13.15" customHeight="1">
      <c r="A38" s="1333"/>
      <c r="B38" s="1334"/>
      <c r="C38" s="1344" t="str">
        <f>IF(シート1!C34="","",シート1!C34)</f>
        <v/>
      </c>
      <c r="D38" s="1345"/>
      <c r="E38" s="1345"/>
      <c r="F38" s="1345"/>
      <c r="G38" s="1345"/>
      <c r="H38" s="1345"/>
      <c r="I38" s="1345"/>
      <c r="J38" s="1345"/>
      <c r="K38" s="1345"/>
      <c r="L38" s="1345"/>
      <c r="M38" s="1345"/>
      <c r="N38" s="1345"/>
      <c r="O38" s="1345"/>
      <c r="P38" s="1345"/>
      <c r="Q38" s="1345"/>
      <c r="R38" s="1345"/>
      <c r="S38" s="1345"/>
      <c r="T38" s="1345"/>
      <c r="U38" s="1345"/>
      <c r="V38" s="1346"/>
      <c r="W38" s="158"/>
      <c r="AA38" s="307" t="s">
        <v>770</v>
      </c>
      <c r="AB38" s="305" t="str">
        <f>シート2!J36</f>
        <v>△</v>
      </c>
      <c r="AC38" s="306" t="str">
        <f t="shared" si="0"/>
        <v>一部介助</v>
      </c>
    </row>
    <row r="39" spans="1:29" ht="13.15" customHeight="1">
      <c r="A39" s="1333"/>
      <c r="B39" s="1334"/>
      <c r="C39" s="1347"/>
      <c r="D39" s="1348"/>
      <c r="E39" s="1348"/>
      <c r="F39" s="1348"/>
      <c r="G39" s="1348"/>
      <c r="H39" s="1348"/>
      <c r="I39" s="1348"/>
      <c r="J39" s="1348"/>
      <c r="K39" s="1348"/>
      <c r="L39" s="1348"/>
      <c r="M39" s="1348"/>
      <c r="N39" s="1348"/>
      <c r="O39" s="1348"/>
      <c r="P39" s="1348"/>
      <c r="Q39" s="1348"/>
      <c r="R39" s="1348"/>
      <c r="S39" s="1348"/>
      <c r="T39" s="1348"/>
      <c r="U39" s="1348"/>
      <c r="V39" s="1349"/>
      <c r="AA39" s="307" t="s">
        <v>767</v>
      </c>
      <c r="AB39" s="305" t="str">
        <f>シート2!J37</f>
        <v>△</v>
      </c>
      <c r="AC39" s="306" t="str">
        <f t="shared" si="0"/>
        <v>一部介助</v>
      </c>
    </row>
    <row r="40" spans="1:29" ht="13.15" customHeight="1">
      <c r="A40" s="1335"/>
      <c r="B40" s="1336"/>
      <c r="C40" s="1350"/>
      <c r="D40" s="1351"/>
      <c r="E40" s="1351"/>
      <c r="F40" s="1351"/>
      <c r="G40" s="1351"/>
      <c r="H40" s="1351"/>
      <c r="I40" s="1351"/>
      <c r="J40" s="1351"/>
      <c r="K40" s="1351"/>
      <c r="L40" s="1351"/>
      <c r="M40" s="1351"/>
      <c r="N40" s="1351"/>
      <c r="O40" s="1351"/>
      <c r="P40" s="1351"/>
      <c r="Q40" s="1351"/>
      <c r="R40" s="1351"/>
      <c r="S40" s="1351"/>
      <c r="T40" s="1351"/>
      <c r="U40" s="1351"/>
      <c r="V40" s="1352"/>
      <c r="AA40" s="307" t="s">
        <v>771</v>
      </c>
      <c r="AB40" s="305" t="str">
        <f>シート2!J38</f>
        <v>◎</v>
      </c>
      <c r="AC40" s="306" t="str">
        <f t="shared" si="0"/>
        <v>自立</v>
      </c>
    </row>
    <row r="41" spans="1:29" ht="15.6" customHeight="1">
      <c r="A41" s="266" t="s">
        <v>448</v>
      </c>
      <c r="B41" s="266"/>
      <c r="C41" s="266"/>
      <c r="D41" s="266"/>
      <c r="E41" s="266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</row>
    <row r="42" spans="1:29">
      <c r="A42" s="1383" t="s">
        <v>449</v>
      </c>
      <c r="B42" s="1384"/>
      <c r="C42" s="1488" t="str">
        <f>シート4!H28</f>
        <v>1～4</v>
      </c>
      <c r="D42" s="1489"/>
      <c r="E42" s="1489"/>
      <c r="F42" s="1490" t="s">
        <v>907</v>
      </c>
      <c r="G42" s="1491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160"/>
    </row>
    <row r="43" spans="1:29">
      <c r="A43" s="1483" t="s">
        <v>450</v>
      </c>
      <c r="B43" s="1484"/>
      <c r="C43" s="1485" t="str">
        <f>シート4!H24</f>
        <v>自立</v>
      </c>
      <c r="D43" s="1486"/>
      <c r="E43" s="1486"/>
      <c r="F43" s="1486"/>
      <c r="G43" s="1487"/>
      <c r="H43" s="161"/>
      <c r="I43" s="161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160"/>
    </row>
    <row r="44" spans="1:29">
      <c r="A44" s="1353" t="s">
        <v>451</v>
      </c>
      <c r="B44" s="1354"/>
      <c r="C44" s="1485" t="str">
        <f>シート4!H23</f>
        <v>無</v>
      </c>
      <c r="D44" s="1486"/>
      <c r="E44" s="1486"/>
      <c r="F44" s="1486"/>
      <c r="G44" s="1487"/>
      <c r="H44" s="161"/>
      <c r="I44" s="161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160"/>
    </row>
    <row r="45" spans="1:29" ht="13.5" customHeight="1">
      <c r="A45" s="266" t="s">
        <v>452</v>
      </c>
      <c r="B45" s="266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8"/>
    </row>
    <row r="46" spans="1:29" ht="13.5" customHeight="1">
      <c r="A46" s="1414" t="s">
        <v>453</v>
      </c>
      <c r="B46" s="1415"/>
      <c r="C46" s="1418" t="str">
        <f>IF(シート3!O3="","",シート3!O3)</f>
        <v/>
      </c>
      <c r="D46" s="1419"/>
      <c r="E46" s="1419"/>
      <c r="F46" s="1419"/>
      <c r="G46" s="1419"/>
      <c r="H46" s="1419"/>
      <c r="I46" s="1419"/>
      <c r="J46" s="1419"/>
      <c r="K46" s="1420"/>
      <c r="L46" s="1424" t="s">
        <v>454</v>
      </c>
      <c r="M46" s="1425"/>
      <c r="N46" s="1428" t="str">
        <f>IF(シート3!T3="","",シート3!T3)</f>
        <v/>
      </c>
      <c r="O46" s="1429"/>
      <c r="P46" s="1429"/>
      <c r="Q46" s="1429"/>
      <c r="R46" s="1429"/>
      <c r="S46" s="1429"/>
      <c r="T46" s="1429"/>
      <c r="U46" s="1429"/>
      <c r="V46" s="1430"/>
    </row>
    <row r="47" spans="1:29" ht="13.5" customHeight="1">
      <c r="A47" s="1416"/>
      <c r="B47" s="1417"/>
      <c r="C47" s="1421"/>
      <c r="D47" s="1422"/>
      <c r="E47" s="1422"/>
      <c r="F47" s="1422"/>
      <c r="G47" s="1422"/>
      <c r="H47" s="1422"/>
      <c r="I47" s="1422"/>
      <c r="J47" s="1422"/>
      <c r="K47" s="1423"/>
      <c r="L47" s="1426"/>
      <c r="M47" s="1427"/>
      <c r="N47" s="1431"/>
      <c r="O47" s="1432"/>
      <c r="P47" s="1432"/>
      <c r="Q47" s="1432"/>
      <c r="R47" s="1432"/>
      <c r="S47" s="1432"/>
      <c r="T47" s="1432"/>
      <c r="U47" s="1432"/>
      <c r="V47" s="1433"/>
    </row>
    <row r="48" spans="1:29" ht="13.5" customHeight="1">
      <c r="A48" s="1436" t="s">
        <v>835</v>
      </c>
      <c r="B48" s="1437"/>
      <c r="C48" s="1437"/>
      <c r="D48" s="1437"/>
      <c r="E48" s="1437"/>
      <c r="F48" s="1437"/>
      <c r="G48" s="1437"/>
      <c r="H48" s="1437"/>
      <c r="I48" s="1437"/>
      <c r="J48" s="1437"/>
      <c r="K48" s="1437"/>
      <c r="L48" s="1437"/>
      <c r="M48" s="1437"/>
      <c r="N48" s="1437"/>
      <c r="O48" s="1437"/>
      <c r="P48" s="1437"/>
      <c r="Q48" s="1437"/>
      <c r="R48" s="1437"/>
      <c r="S48" s="1437"/>
      <c r="T48" s="1437"/>
      <c r="U48" s="1437"/>
      <c r="V48" s="1438"/>
    </row>
    <row r="49" spans="1:22" ht="13.5" customHeight="1">
      <c r="A49" s="1439" t="s">
        <v>836</v>
      </c>
      <c r="B49" s="1439"/>
      <c r="C49" s="1440"/>
      <c r="D49" s="1440"/>
      <c r="E49" s="1440"/>
      <c r="F49" s="1440"/>
      <c r="G49" s="1440"/>
      <c r="H49" s="1440"/>
      <c r="I49" s="1440"/>
      <c r="J49" s="1440"/>
      <c r="K49" s="1440"/>
      <c r="L49" s="1440"/>
      <c r="M49" s="1440"/>
      <c r="N49" s="1440"/>
      <c r="O49" s="1440"/>
      <c r="P49" s="1440"/>
      <c r="Q49" s="1440"/>
      <c r="R49" s="1440"/>
      <c r="S49" s="1440"/>
      <c r="T49" s="1440"/>
      <c r="U49" s="1440"/>
      <c r="V49" s="1440"/>
    </row>
    <row r="50" spans="1:22" ht="13.5" customHeight="1">
      <c r="A50" s="1439"/>
      <c r="B50" s="1439"/>
      <c r="C50" s="1440"/>
      <c r="D50" s="1440"/>
      <c r="E50" s="1440"/>
      <c r="F50" s="1440"/>
      <c r="G50" s="1440"/>
      <c r="H50" s="1440"/>
      <c r="I50" s="1440"/>
      <c r="J50" s="1440"/>
      <c r="K50" s="1440"/>
      <c r="L50" s="1440"/>
      <c r="M50" s="1440"/>
      <c r="N50" s="1440"/>
      <c r="O50" s="1440"/>
      <c r="P50" s="1440"/>
      <c r="Q50" s="1440"/>
      <c r="R50" s="1440"/>
      <c r="S50" s="1440"/>
      <c r="T50" s="1440"/>
      <c r="U50" s="1440"/>
      <c r="V50" s="1440"/>
    </row>
    <row r="51" spans="1:22" ht="13.5" customHeight="1">
      <c r="A51" s="1439" t="s">
        <v>837</v>
      </c>
      <c r="B51" s="1439"/>
      <c r="C51" s="1441"/>
      <c r="D51" s="1441"/>
      <c r="E51" s="1441"/>
      <c r="F51" s="1441"/>
      <c r="G51" s="1460"/>
      <c r="H51" s="1460"/>
      <c r="I51" s="1460"/>
      <c r="J51" s="1460"/>
      <c r="K51" s="1460"/>
      <c r="L51" s="1460"/>
      <c r="M51" s="1460"/>
      <c r="N51" s="1460"/>
      <c r="O51" s="1460"/>
      <c r="P51" s="1460"/>
      <c r="Q51" s="1460"/>
      <c r="R51" s="1460"/>
      <c r="S51" s="1460"/>
      <c r="T51" s="1460"/>
      <c r="U51" s="1460"/>
      <c r="V51" s="1460"/>
    </row>
    <row r="52" spans="1:22" ht="13.5" customHeight="1">
      <c r="A52" s="1439"/>
      <c r="B52" s="1439"/>
      <c r="C52" s="1442"/>
      <c r="D52" s="1442"/>
      <c r="E52" s="1442"/>
      <c r="F52" s="1442"/>
      <c r="G52" s="1460"/>
      <c r="H52" s="1460"/>
      <c r="I52" s="1460"/>
      <c r="J52" s="1460"/>
      <c r="K52" s="1460"/>
      <c r="L52" s="1460"/>
      <c r="M52" s="1460"/>
      <c r="N52" s="1460"/>
      <c r="O52" s="1460"/>
      <c r="P52" s="1460"/>
      <c r="Q52" s="1460"/>
      <c r="R52" s="1460"/>
      <c r="S52" s="1460"/>
      <c r="T52" s="1460"/>
      <c r="U52" s="1460"/>
      <c r="V52" s="1460"/>
    </row>
    <row r="53" spans="1:22" ht="13.5" customHeight="1">
      <c r="A53" s="1355" t="s">
        <v>455</v>
      </c>
      <c r="B53" s="1355"/>
      <c r="C53" s="1355"/>
      <c r="D53" s="1355"/>
      <c r="E53" s="1355"/>
      <c r="F53" s="1355"/>
      <c r="G53" s="1355"/>
      <c r="H53" s="1355"/>
      <c r="I53" s="1355"/>
      <c r="J53" s="1355"/>
      <c r="K53" s="1355"/>
      <c r="L53" s="1355"/>
      <c r="M53" s="1355"/>
      <c r="N53" s="1355"/>
      <c r="O53" s="1355"/>
      <c r="P53" s="1355"/>
      <c r="Q53" s="1355"/>
      <c r="R53" s="1355"/>
      <c r="S53" s="1355"/>
      <c r="T53" s="1355"/>
      <c r="U53" s="1355"/>
      <c r="V53" s="1355"/>
    </row>
    <row r="54" spans="1:22" ht="14.25" customHeight="1">
      <c r="A54" s="524" t="s">
        <v>13</v>
      </c>
      <c r="B54" s="525"/>
      <c r="C54" s="525"/>
      <c r="D54" s="526"/>
      <c r="E54" s="273" t="s">
        <v>22</v>
      </c>
      <c r="F54" s="162" t="s">
        <v>23</v>
      </c>
      <c r="G54" s="162" t="s">
        <v>24</v>
      </c>
      <c r="H54" s="162" t="s">
        <v>25</v>
      </c>
      <c r="I54" s="162" t="s">
        <v>26</v>
      </c>
      <c r="J54" s="162" t="s">
        <v>27</v>
      </c>
      <c r="K54" s="272" t="s">
        <v>28</v>
      </c>
      <c r="L54" s="444" t="s">
        <v>15</v>
      </c>
      <c r="M54" s="395"/>
      <c r="N54" s="395"/>
      <c r="O54" s="395"/>
      <c r="P54" s="396"/>
      <c r="Q54" s="1434" t="s">
        <v>477</v>
      </c>
      <c r="R54" s="1434"/>
      <c r="S54" s="1434"/>
      <c r="T54" s="1434"/>
      <c r="U54" s="1434"/>
      <c r="V54" s="1434"/>
    </row>
    <row r="55" spans="1:22" ht="13.5" customHeight="1">
      <c r="A55" s="1329" t="str">
        <f>IF(シート1!B49="","",シート1!B49)</f>
        <v/>
      </c>
      <c r="B55" s="1330"/>
      <c r="C55" s="1330"/>
      <c r="D55" s="677"/>
      <c r="E55" s="291" t="str">
        <f>IF(シート1!H49="","",シート1!H49)</f>
        <v/>
      </c>
      <c r="F55" s="292" t="str">
        <f>IF(シート1!I49="","",シート1!I49)</f>
        <v/>
      </c>
      <c r="G55" s="292" t="str">
        <f>IF(シート1!J49="","",シート1!J49)</f>
        <v/>
      </c>
      <c r="H55" s="292" t="str">
        <f>IF(シート1!K49="","",シート1!K49)</f>
        <v/>
      </c>
      <c r="I55" s="292" t="str">
        <f>IF(シート1!L49="","",シート1!L49)</f>
        <v/>
      </c>
      <c r="J55" s="292" t="str">
        <f>IF(シート1!M49="","",シート1!M49)</f>
        <v/>
      </c>
      <c r="K55" s="293" t="str">
        <f>IF(シート1!N49="","",シート1!N49)</f>
        <v/>
      </c>
      <c r="L55" s="1411" t="str">
        <f>IF(シート1!O49="","",シート1!O49)</f>
        <v/>
      </c>
      <c r="M55" s="1412"/>
      <c r="N55" s="1412"/>
      <c r="O55" s="1412"/>
      <c r="P55" s="1413"/>
      <c r="Q55" s="1435" t="str">
        <f>IF(シート1!C55="","",シート1!C55)</f>
        <v/>
      </c>
      <c r="R55" s="1435"/>
      <c r="S55" s="1435"/>
      <c r="T55" s="1435"/>
      <c r="U55" s="1435"/>
      <c r="V55" s="1435"/>
    </row>
    <row r="56" spans="1:22" ht="13.5" customHeight="1">
      <c r="A56" s="1329" t="str">
        <f>IF(シート1!B50="","",シート1!B50)</f>
        <v/>
      </c>
      <c r="B56" s="1330"/>
      <c r="C56" s="1330"/>
      <c r="D56" s="677"/>
      <c r="E56" s="291" t="str">
        <f>IF(シート1!H50="","",シート1!H50)</f>
        <v/>
      </c>
      <c r="F56" s="292" t="str">
        <f>IF(シート1!I50="","",シート1!I50)</f>
        <v/>
      </c>
      <c r="G56" s="292" t="str">
        <f>IF(シート1!J50="","",シート1!J50)</f>
        <v/>
      </c>
      <c r="H56" s="292" t="str">
        <f>IF(シート1!K50="","",シート1!K50)</f>
        <v/>
      </c>
      <c r="I56" s="292" t="str">
        <f>IF(シート1!L50="","",シート1!L50)</f>
        <v/>
      </c>
      <c r="J56" s="292" t="str">
        <f>IF(シート1!M50="","",シート1!M50)</f>
        <v/>
      </c>
      <c r="K56" s="293" t="str">
        <f>IF(シート1!N50="","",シート1!N50)</f>
        <v/>
      </c>
      <c r="L56" s="1411" t="str">
        <f>IF(シート1!O50="","",シート1!O50)</f>
        <v/>
      </c>
      <c r="M56" s="1412"/>
      <c r="N56" s="1412"/>
      <c r="O56" s="1412"/>
      <c r="P56" s="1413"/>
      <c r="Q56" s="1435"/>
      <c r="R56" s="1435"/>
      <c r="S56" s="1435"/>
      <c r="T56" s="1435"/>
      <c r="U56" s="1435"/>
      <c r="V56" s="1435"/>
    </row>
    <row r="57" spans="1:22" ht="13.5" customHeight="1">
      <c r="A57" s="1329" t="str">
        <f>IF(シート1!B51="","",シート1!B51)</f>
        <v/>
      </c>
      <c r="B57" s="1330"/>
      <c r="C57" s="1330"/>
      <c r="D57" s="677"/>
      <c r="E57" s="291" t="str">
        <f>IF(シート1!H51="","",シート1!H51)</f>
        <v/>
      </c>
      <c r="F57" s="292" t="str">
        <f>IF(シート1!I51="","",シート1!I51)</f>
        <v/>
      </c>
      <c r="G57" s="292" t="str">
        <f>IF(シート1!J51="","",シート1!J51)</f>
        <v/>
      </c>
      <c r="H57" s="292" t="str">
        <f>IF(シート1!K51="","",シート1!K51)</f>
        <v/>
      </c>
      <c r="I57" s="292" t="str">
        <f>IF(シート1!L51="","",シート1!L51)</f>
        <v/>
      </c>
      <c r="J57" s="292" t="str">
        <f>IF(シート1!M51="","",シート1!M51)</f>
        <v/>
      </c>
      <c r="K57" s="293" t="str">
        <f>IF(シート1!N51="","",シート1!N51)</f>
        <v/>
      </c>
      <c r="L57" s="1411" t="str">
        <f>IF(シート1!O51="","",シート1!O51)</f>
        <v/>
      </c>
      <c r="M57" s="1412"/>
      <c r="N57" s="1412"/>
      <c r="O57" s="1412"/>
      <c r="P57" s="1413"/>
      <c r="Q57" s="1435"/>
      <c r="R57" s="1435"/>
      <c r="S57" s="1435"/>
      <c r="T57" s="1435"/>
      <c r="U57" s="1435"/>
      <c r="V57" s="1435"/>
    </row>
    <row r="58" spans="1:22" ht="13.5" customHeight="1">
      <c r="A58" s="1329" t="str">
        <f>IF(シート1!B52="","",シート1!B52)</f>
        <v/>
      </c>
      <c r="B58" s="1330"/>
      <c r="C58" s="1330"/>
      <c r="D58" s="677"/>
      <c r="E58" s="291" t="str">
        <f>IF(シート1!H52="","",シート1!H52)</f>
        <v/>
      </c>
      <c r="F58" s="292" t="str">
        <f>IF(シート1!I52="","",シート1!I52)</f>
        <v/>
      </c>
      <c r="G58" s="292" t="str">
        <f>IF(シート1!J52="","",シート1!J52)</f>
        <v/>
      </c>
      <c r="H58" s="292" t="str">
        <f>IF(シート1!K52="","",シート1!K52)</f>
        <v/>
      </c>
      <c r="I58" s="292" t="str">
        <f>IF(シート1!L52="","",シート1!L52)</f>
        <v/>
      </c>
      <c r="J58" s="292" t="str">
        <f>IF(シート1!M52="","",シート1!M52)</f>
        <v/>
      </c>
      <c r="K58" s="293" t="str">
        <f>IF(シート1!N52="","",シート1!N52)</f>
        <v/>
      </c>
      <c r="L58" s="1411" t="str">
        <f>IF(シート1!O52="","",シート1!O52)</f>
        <v/>
      </c>
      <c r="M58" s="1412"/>
      <c r="N58" s="1412"/>
      <c r="O58" s="1412"/>
      <c r="P58" s="1413"/>
      <c r="Q58" s="1435"/>
      <c r="R58" s="1435"/>
      <c r="S58" s="1435"/>
      <c r="T58" s="1435"/>
      <c r="U58" s="1435"/>
      <c r="V58" s="1435"/>
    </row>
    <row r="59" spans="1:22" ht="13.5" customHeight="1">
      <c r="A59" s="1329" t="str">
        <f>IF(シート1!B53="","",シート1!B53)</f>
        <v/>
      </c>
      <c r="B59" s="1330"/>
      <c r="C59" s="1330"/>
      <c r="D59" s="677"/>
      <c r="E59" s="291" t="str">
        <f>IF(シート1!H53="","",シート1!H53)</f>
        <v/>
      </c>
      <c r="F59" s="292" t="str">
        <f>IF(シート1!I53="","",シート1!I53)</f>
        <v/>
      </c>
      <c r="G59" s="292" t="str">
        <f>IF(シート1!J53="","",シート1!J53)</f>
        <v/>
      </c>
      <c r="H59" s="292" t="str">
        <f>IF(シート1!K53="","",シート1!K53)</f>
        <v/>
      </c>
      <c r="I59" s="292" t="str">
        <f>IF(シート1!L53="","",シート1!L53)</f>
        <v/>
      </c>
      <c r="J59" s="292" t="str">
        <f>IF(シート1!M53="","",シート1!M53)</f>
        <v/>
      </c>
      <c r="K59" s="293" t="str">
        <f>IF(シート1!N53="","",シート1!N53)</f>
        <v/>
      </c>
      <c r="L59" s="1411" t="str">
        <f>IF(シート1!O53="","",シート1!O53)</f>
        <v/>
      </c>
      <c r="M59" s="1412"/>
      <c r="N59" s="1412"/>
      <c r="O59" s="1412"/>
      <c r="P59" s="1413"/>
      <c r="Q59" s="1435"/>
      <c r="R59" s="1435"/>
      <c r="S59" s="1435"/>
      <c r="T59" s="1435"/>
      <c r="U59" s="1435"/>
      <c r="V59" s="1435"/>
    </row>
    <row r="60" spans="1:22" ht="16.899999999999999" customHeight="1">
      <c r="A60" s="1329" t="str">
        <f>IF(シート1!B54="","",シート1!B54)</f>
        <v/>
      </c>
      <c r="B60" s="1330"/>
      <c r="C60" s="1330"/>
      <c r="D60" s="677"/>
      <c r="E60" s="291" t="str">
        <f>IF(シート1!H54="","",シート1!H54)</f>
        <v/>
      </c>
      <c r="F60" s="292" t="str">
        <f>IF(シート1!I54="","",シート1!I54)</f>
        <v/>
      </c>
      <c r="G60" s="292" t="str">
        <f>IF(シート1!J54="","",シート1!J54)</f>
        <v/>
      </c>
      <c r="H60" s="292" t="str">
        <f>IF(シート1!K54="","",シート1!K54)</f>
        <v/>
      </c>
      <c r="I60" s="292" t="str">
        <f>IF(シート1!L54="","",シート1!L54)</f>
        <v/>
      </c>
      <c r="J60" s="292" t="str">
        <f>IF(シート1!M54="","",シート1!M54)</f>
        <v/>
      </c>
      <c r="K60" s="293" t="str">
        <f>IF(シート1!N54="","",シート1!N54)</f>
        <v/>
      </c>
      <c r="L60" s="1411" t="str">
        <f>IF(シート1!O54="","",シート1!O54)</f>
        <v/>
      </c>
      <c r="M60" s="1412"/>
      <c r="N60" s="1412"/>
      <c r="O60" s="1412"/>
      <c r="P60" s="1413"/>
      <c r="Q60" s="1435"/>
      <c r="R60" s="1435"/>
      <c r="S60" s="1435"/>
      <c r="T60" s="1435"/>
      <c r="U60" s="1435"/>
      <c r="V60" s="1435"/>
    </row>
    <row r="61" spans="1:22">
      <c r="A61" s="164" t="s">
        <v>475</v>
      </c>
    </row>
  </sheetData>
  <mergeCells count="163">
    <mergeCell ref="G51:V52"/>
    <mergeCell ref="A26:B28"/>
    <mergeCell ref="D26:E26"/>
    <mergeCell ref="D27:E27"/>
    <mergeCell ref="A29:B29"/>
    <mergeCell ref="L26:L28"/>
    <mergeCell ref="A30:B31"/>
    <mergeCell ref="K32:L32"/>
    <mergeCell ref="A33:B33"/>
    <mergeCell ref="A34:B34"/>
    <mergeCell ref="O27:P27"/>
    <mergeCell ref="O28:P28"/>
    <mergeCell ref="Q27:V27"/>
    <mergeCell ref="Q28:V28"/>
    <mergeCell ref="Q26:V26"/>
    <mergeCell ref="L29:M29"/>
    <mergeCell ref="A42:B42"/>
    <mergeCell ref="A43:B43"/>
    <mergeCell ref="A32:B32"/>
    <mergeCell ref="C43:G43"/>
    <mergeCell ref="C44:G44"/>
    <mergeCell ref="C42:E42"/>
    <mergeCell ref="F42:G42"/>
    <mergeCell ref="P2:V2"/>
    <mergeCell ref="R23:V23"/>
    <mergeCell ref="A24:C24"/>
    <mergeCell ref="D24:V24"/>
    <mergeCell ref="A25:V25"/>
    <mergeCell ref="A21:C21"/>
    <mergeCell ref="D21:V21"/>
    <mergeCell ref="A22:C23"/>
    <mergeCell ref="D22:E22"/>
    <mergeCell ref="F22:J22"/>
    <mergeCell ref="K22:K23"/>
    <mergeCell ref="L22:N23"/>
    <mergeCell ref="O22:P23"/>
    <mergeCell ref="R22:V22"/>
    <mergeCell ref="D23:J23"/>
    <mergeCell ref="A18:V18"/>
    <mergeCell ref="A19:C20"/>
    <mergeCell ref="D19:E19"/>
    <mergeCell ref="F19:J19"/>
    <mergeCell ref="K19:K20"/>
    <mergeCell ref="L19:N20"/>
    <mergeCell ref="O19:P20"/>
    <mergeCell ref="R19:V19"/>
    <mergeCell ref="D20:J20"/>
    <mergeCell ref="L57:P57"/>
    <mergeCell ref="A46:B47"/>
    <mergeCell ref="C46:K47"/>
    <mergeCell ref="L46:M47"/>
    <mergeCell ref="N46:V47"/>
    <mergeCell ref="Q54:V54"/>
    <mergeCell ref="Q55:V60"/>
    <mergeCell ref="L58:P58"/>
    <mergeCell ref="L59:P59"/>
    <mergeCell ref="L60:P60"/>
    <mergeCell ref="A57:D57"/>
    <mergeCell ref="A58:D58"/>
    <mergeCell ref="A59:D59"/>
    <mergeCell ref="A60:D60"/>
    <mergeCell ref="L54:P54"/>
    <mergeCell ref="L55:P55"/>
    <mergeCell ref="L56:P56"/>
    <mergeCell ref="A54:D54"/>
    <mergeCell ref="A48:V48"/>
    <mergeCell ref="A49:B50"/>
    <mergeCell ref="A51:B52"/>
    <mergeCell ref="C49:V50"/>
    <mergeCell ref="C51:D52"/>
    <mergeCell ref="E51:F52"/>
    <mergeCell ref="B13:F13"/>
    <mergeCell ref="B14:F14"/>
    <mergeCell ref="B15:F15"/>
    <mergeCell ref="B16:F16"/>
    <mergeCell ref="B17:F17"/>
    <mergeCell ref="Q13:V17"/>
    <mergeCell ref="E11:J11"/>
    <mergeCell ref="L11:O11"/>
    <mergeCell ref="P11:Q11"/>
    <mergeCell ref="R11:V11"/>
    <mergeCell ref="P4:P5"/>
    <mergeCell ref="Q4:Q5"/>
    <mergeCell ref="R4:R5"/>
    <mergeCell ref="S4:S5"/>
    <mergeCell ref="T4:T5"/>
    <mergeCell ref="A7:C7"/>
    <mergeCell ref="D7:K7"/>
    <mergeCell ref="L7:M7"/>
    <mergeCell ref="N7:V7"/>
    <mergeCell ref="O4:O5"/>
    <mergeCell ref="A8:C9"/>
    <mergeCell ref="H8:I8"/>
    <mergeCell ref="F8:G8"/>
    <mergeCell ref="G10:N10"/>
    <mergeCell ref="O8:P8"/>
    <mergeCell ref="S8:T8"/>
    <mergeCell ref="Q8:R8"/>
    <mergeCell ref="U8:V8"/>
    <mergeCell ref="A2:E2"/>
    <mergeCell ref="A3:V3"/>
    <mergeCell ref="A4:A5"/>
    <mergeCell ref="B4:C4"/>
    <mergeCell ref="D4:H4"/>
    <mergeCell ref="I4:I5"/>
    <mergeCell ref="J4:K5"/>
    <mergeCell ref="L4:M5"/>
    <mergeCell ref="N4:N5"/>
    <mergeCell ref="U4:U5"/>
    <mergeCell ref="V4:V5"/>
    <mergeCell ref="C5:H5"/>
    <mergeCell ref="A6:B6"/>
    <mergeCell ref="C6:K6"/>
    <mergeCell ref="L6:M6"/>
    <mergeCell ref="N6:V6"/>
    <mergeCell ref="A55:D55"/>
    <mergeCell ref="A56:D56"/>
    <mergeCell ref="C29:E29"/>
    <mergeCell ref="N29:P29"/>
    <mergeCell ref="Q29:S29"/>
    <mergeCell ref="T29:V29"/>
    <mergeCell ref="F29:H29"/>
    <mergeCell ref="I29:K29"/>
    <mergeCell ref="D31:E31"/>
    <mergeCell ref="G31:H31"/>
    <mergeCell ref="I31:J31"/>
    <mergeCell ref="K31:L31"/>
    <mergeCell ref="M31:N31"/>
    <mergeCell ref="O31:P31"/>
    <mergeCell ref="C32:D32"/>
    <mergeCell ref="A35:B40"/>
    <mergeCell ref="C34:D34"/>
    <mergeCell ref="G34:H34"/>
    <mergeCell ref="I34:J34"/>
    <mergeCell ref="E34:F34"/>
    <mergeCell ref="C35:V37"/>
    <mergeCell ref="C38:V40"/>
    <mergeCell ref="A44:B44"/>
    <mergeCell ref="A53:V53"/>
    <mergeCell ref="A10:C10"/>
    <mergeCell ref="D10:F10"/>
    <mergeCell ref="P10:Q10"/>
    <mergeCell ref="R10:U10"/>
    <mergeCell ref="Q32:R32"/>
    <mergeCell ref="M32:P32"/>
    <mergeCell ref="S32:V32"/>
    <mergeCell ref="C33:D33"/>
    <mergeCell ref="E33:F33"/>
    <mergeCell ref="G33:H33"/>
    <mergeCell ref="I33:J33"/>
    <mergeCell ref="K33:N33"/>
    <mergeCell ref="O33:P33"/>
    <mergeCell ref="R20:V20"/>
    <mergeCell ref="A11:C11"/>
    <mergeCell ref="A12:A17"/>
    <mergeCell ref="B12:F12"/>
    <mergeCell ref="G12:G17"/>
    <mergeCell ref="H12:L12"/>
    <mergeCell ref="H13:L13"/>
    <mergeCell ref="H14:L14"/>
    <mergeCell ref="H15:L15"/>
    <mergeCell ref="H16:L16"/>
    <mergeCell ref="H17:L17"/>
  </mergeCells>
  <phoneticPr fontId="8"/>
  <printOptions horizontalCentered="1"/>
  <pageMargins left="0.59055118110236227" right="0.19685039370078741" top="0.19685039370078741" bottom="0.19685039370078741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55" r:id="rId4" name="チェック 33">
              <controlPr defaultSize="0" autoFill="0" autoLine="0" autoPict="0">
                <anchor moveWithCells="1">
                  <from>
                    <xdr:col>8</xdr:col>
                    <xdr:colOff>133350</xdr:colOff>
                    <xdr:row>25</xdr:row>
                    <xdr:rowOff>19050</xdr:rowOff>
                  </from>
                  <to>
                    <xdr:col>10</xdr:col>
                    <xdr:colOff>171450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6" r:id="rId5" name="チェック 34">
              <controlPr defaultSize="0" autoFill="0" autoLine="0" autoPict="0">
                <anchor moveWithCells="1">
                  <from>
                    <xdr:col>6</xdr:col>
                    <xdr:colOff>123825</xdr:colOff>
                    <xdr:row>25</xdr:row>
                    <xdr:rowOff>19050</xdr:rowOff>
                  </from>
                  <to>
                    <xdr:col>7</xdr:col>
                    <xdr:colOff>266700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9" r:id="rId6" name="チェック 39">
              <controlPr defaultSize="0" autoFill="0" autoLine="0" autoPict="0">
                <anchor moveWithCells="1">
                  <from>
                    <xdr:col>6</xdr:col>
                    <xdr:colOff>133350</xdr:colOff>
                    <xdr:row>26</xdr:row>
                    <xdr:rowOff>19050</xdr:rowOff>
                  </from>
                  <to>
                    <xdr:col>8</xdr:col>
                    <xdr:colOff>161925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0" r:id="rId7" name="チェック 40">
              <controlPr defaultSize="0" autoFill="0" autoLine="0" autoPict="0">
                <anchor moveWithCells="1">
                  <from>
                    <xdr:col>8</xdr:col>
                    <xdr:colOff>142875</xdr:colOff>
                    <xdr:row>26</xdr:row>
                    <xdr:rowOff>19050</xdr:rowOff>
                  </from>
                  <to>
                    <xdr:col>10</xdr:col>
                    <xdr:colOff>66675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7" r:id="rId8" name="Check Box 121">
              <controlPr defaultSize="0" autoFill="0" autoLine="0" autoPict="0">
                <anchor moveWithCells="1">
                  <from>
                    <xdr:col>3</xdr:col>
                    <xdr:colOff>0</xdr:colOff>
                    <xdr:row>7</xdr:row>
                    <xdr:rowOff>0</xdr:rowOff>
                  </from>
                  <to>
                    <xdr:col>3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9" r:id="rId9" name="Option Button 83">
              <controlPr defaultSize="0" autoFill="0" autoLine="0" autoPict="0">
                <anchor moveWithCells="1">
                  <from>
                    <xdr:col>25</xdr:col>
                    <xdr:colOff>771525</xdr:colOff>
                    <xdr:row>16</xdr:row>
                    <xdr:rowOff>104775</xdr:rowOff>
                  </from>
                  <to>
                    <xdr:col>27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0" r:id="rId10" name="Option Button 84">
              <controlPr defaultSize="0" autoFill="0" autoLine="0" autoPict="0">
                <anchor moveWithCells="1">
                  <from>
                    <xdr:col>25</xdr:col>
                    <xdr:colOff>771525</xdr:colOff>
                    <xdr:row>17</xdr:row>
                    <xdr:rowOff>142875</xdr:rowOff>
                  </from>
                  <to>
                    <xdr:col>26</xdr:col>
                    <xdr:colOff>323850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1" r:id="rId11" name="Option Button 85">
              <controlPr defaultSize="0" autoFill="0" autoLine="0" autoPict="0">
                <anchor moveWithCells="1">
                  <from>
                    <xdr:col>25</xdr:col>
                    <xdr:colOff>771525</xdr:colOff>
                    <xdr:row>19</xdr:row>
                    <xdr:rowOff>66675</xdr:rowOff>
                  </from>
                  <to>
                    <xdr:col>26</xdr:col>
                    <xdr:colOff>323850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2" r:id="rId12" name="Option Button 86">
              <controlPr defaultSize="0" autoFill="0" autoLine="0" autoPict="0">
                <anchor moveWithCells="1">
                  <from>
                    <xdr:col>25</xdr:col>
                    <xdr:colOff>781050</xdr:colOff>
                    <xdr:row>20</xdr:row>
                    <xdr:rowOff>76200</xdr:rowOff>
                  </from>
                  <to>
                    <xdr:col>27</xdr:col>
                    <xdr:colOff>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6" r:id="rId13" name="Check Box 190">
              <controlPr defaultSize="0" autoFill="0" autoLine="0" autoPict="0">
                <anchor moveWithCells="1">
                  <from>
                    <xdr:col>3</xdr:col>
                    <xdr:colOff>76200</xdr:colOff>
                    <xdr:row>29</xdr:row>
                    <xdr:rowOff>19050</xdr:rowOff>
                  </from>
                  <to>
                    <xdr:col>3</xdr:col>
                    <xdr:colOff>276225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7" r:id="rId14" name="Check Box 191">
              <controlPr defaultSize="0" autoFill="0" autoLine="0" autoPict="0">
                <anchor moveWithCells="1">
                  <from>
                    <xdr:col>5</xdr:col>
                    <xdr:colOff>47625</xdr:colOff>
                    <xdr:row>29</xdr:row>
                    <xdr:rowOff>0</xdr:rowOff>
                  </from>
                  <to>
                    <xdr:col>5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8" r:id="rId15" name="Check Box 192">
              <controlPr defaultSize="0" autoFill="0" autoLine="0" autoPict="0">
                <anchor moveWithCells="1">
                  <from>
                    <xdr:col>7</xdr:col>
                    <xdr:colOff>123825</xdr:colOff>
                    <xdr:row>29</xdr:row>
                    <xdr:rowOff>9525</xdr:rowOff>
                  </from>
                  <to>
                    <xdr:col>7</xdr:col>
                    <xdr:colOff>285750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9" r:id="rId16" name="Check Box 193">
              <controlPr defaultSize="0" autoFill="0" autoLine="0" autoPict="0">
                <anchor moveWithCells="1">
                  <from>
                    <xdr:col>10</xdr:col>
                    <xdr:colOff>57150</xdr:colOff>
                    <xdr:row>29</xdr:row>
                    <xdr:rowOff>9525</xdr:rowOff>
                  </from>
                  <to>
                    <xdr:col>10</xdr:col>
                    <xdr:colOff>219075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0" r:id="rId17" name="Check Box 194">
              <controlPr defaultSize="0" autoFill="0" autoLine="0" autoPict="0">
                <anchor moveWithCells="1">
                  <from>
                    <xdr:col>13</xdr:col>
                    <xdr:colOff>57150</xdr:colOff>
                    <xdr:row>29</xdr:row>
                    <xdr:rowOff>28575</xdr:rowOff>
                  </from>
                  <to>
                    <xdr:col>13</xdr:col>
                    <xdr:colOff>228600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1" r:id="rId18" name="Check Box 195">
              <controlPr defaultSize="0" autoFill="0" autoLine="0" autoPict="0">
                <anchor moveWithCells="1">
                  <from>
                    <xdr:col>16</xdr:col>
                    <xdr:colOff>85725</xdr:colOff>
                    <xdr:row>29</xdr:row>
                    <xdr:rowOff>9525</xdr:rowOff>
                  </from>
                  <to>
                    <xdr:col>16</xdr:col>
                    <xdr:colOff>257175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2" r:id="rId19" name="Check Box 196">
              <controlPr defaultSize="0" autoFill="0" autoLine="0" autoPict="0">
                <anchor moveWithCells="1">
                  <from>
                    <xdr:col>19</xdr:col>
                    <xdr:colOff>57150</xdr:colOff>
                    <xdr:row>28</xdr:row>
                    <xdr:rowOff>161925</xdr:rowOff>
                  </from>
                  <to>
                    <xdr:col>19</xdr:col>
                    <xdr:colOff>266700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4" r:id="rId20" name="Option Button 248">
              <controlPr defaultSize="0" autoFill="0" autoLine="0" autoPict="0">
                <anchor moveWithCells="1">
                  <from>
                    <xdr:col>2</xdr:col>
                    <xdr:colOff>38100</xdr:colOff>
                    <xdr:row>50</xdr:row>
                    <xdr:rowOff>38100</xdr:rowOff>
                  </from>
                  <to>
                    <xdr:col>3</xdr:col>
                    <xdr:colOff>285750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6" r:id="rId21" name="Option Button 250">
              <controlPr defaultSize="0" autoFill="0" autoLine="0" autoPict="0">
                <anchor moveWithCells="1">
                  <from>
                    <xdr:col>4</xdr:col>
                    <xdr:colOff>76200</xdr:colOff>
                    <xdr:row>50</xdr:row>
                    <xdr:rowOff>38100</xdr:rowOff>
                  </from>
                  <to>
                    <xdr:col>5</xdr:col>
                    <xdr:colOff>266700</xdr:colOff>
                    <xdr:row>51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J62"/>
  <sheetViews>
    <sheetView tabSelected="1" view="pageBreakPreview" zoomScale="110" zoomScaleNormal="100" zoomScaleSheetLayoutView="110" workbookViewId="0">
      <selection activeCell="H2" sqref="H2:J2"/>
    </sheetView>
  </sheetViews>
  <sheetFormatPr defaultRowHeight="13.5"/>
  <cols>
    <col min="1" max="1" width="4.625" customWidth="1"/>
    <col min="4" max="10" width="10.5" customWidth="1"/>
  </cols>
  <sheetData>
    <row r="1" spans="1:10" ht="20.100000000000001" customHeight="1">
      <c r="A1" s="1492" t="s">
        <v>839</v>
      </c>
      <c r="B1" s="1492"/>
      <c r="C1" s="1492"/>
      <c r="D1" s="1492"/>
      <c r="E1" s="328" t="s">
        <v>838</v>
      </c>
      <c r="F1" s="1493"/>
      <c r="G1" s="1493"/>
      <c r="H1" s="1493"/>
      <c r="I1" s="1544" t="s">
        <v>840</v>
      </c>
      <c r="J1" s="1544"/>
    </row>
    <row r="2" spans="1:10" ht="14.25" thickBot="1">
      <c r="A2" s="1494" t="s">
        <v>789</v>
      </c>
      <c r="B2" s="1494"/>
      <c r="C2" s="1494"/>
      <c r="D2" s="1494"/>
      <c r="G2" t="s">
        <v>790</v>
      </c>
      <c r="H2" s="1495">
        <f ca="1">TODAY()</f>
        <v>44246</v>
      </c>
      <c r="I2" s="1495"/>
      <c r="J2" s="1495"/>
    </row>
    <row r="3" spans="1:10">
      <c r="A3" s="1496" t="s">
        <v>791</v>
      </c>
      <c r="B3" s="314" t="s">
        <v>792</v>
      </c>
      <c r="C3" s="1499" t="str">
        <f>PHONETIC(シート1!B10)</f>
        <v/>
      </c>
      <c r="D3" s="1499"/>
      <c r="E3" s="1499"/>
      <c r="F3" s="315" t="s">
        <v>409</v>
      </c>
      <c r="G3" s="315" t="s">
        <v>793</v>
      </c>
      <c r="H3" s="1500" t="s">
        <v>794</v>
      </c>
      <c r="I3" s="1500"/>
      <c r="J3" s="1501"/>
    </row>
    <row r="4" spans="1:10">
      <c r="A4" s="1497"/>
      <c r="B4" s="1502" t="s">
        <v>408</v>
      </c>
      <c r="C4" s="1212" t="str">
        <f>IF(シート1!B10="","",シート1!B10)</f>
        <v/>
      </c>
      <c r="D4" s="1212"/>
      <c r="E4" s="1212"/>
      <c r="F4" s="1503" t="str">
        <f>IF(シート1!AX3=2,"女","男")</f>
        <v>男</v>
      </c>
      <c r="G4" s="1503" t="e">
        <f ca="1">IF(シート1!AC10="","",シート1!AC10)</f>
        <v>#VALUE!</v>
      </c>
      <c r="H4" s="1503" t="str">
        <f>IF(シート1!F16="","",シート1!F16)</f>
        <v/>
      </c>
      <c r="I4" s="1503"/>
      <c r="J4" s="1504"/>
    </row>
    <row r="5" spans="1:10" ht="14.25" thickBot="1">
      <c r="A5" s="1498"/>
      <c r="B5" s="1502"/>
      <c r="C5" s="1212"/>
      <c r="D5" s="1212"/>
      <c r="E5" s="1212"/>
      <c r="F5" s="1503"/>
      <c r="G5" s="1503"/>
      <c r="H5" s="1503"/>
      <c r="I5" s="1503"/>
      <c r="J5" s="1504"/>
    </row>
    <row r="6" spans="1:10" ht="12.95" customHeight="1">
      <c r="A6" s="1505" t="s">
        <v>795</v>
      </c>
      <c r="B6" s="316" t="s">
        <v>796</v>
      </c>
      <c r="C6" s="1506"/>
      <c r="D6" s="1506"/>
      <c r="E6" s="1506"/>
      <c r="F6" s="1507" t="s">
        <v>797</v>
      </c>
      <c r="G6" s="1508"/>
      <c r="H6" s="1509"/>
      <c r="I6" s="1509"/>
      <c r="J6" s="1510"/>
    </row>
    <row r="7" spans="1:10">
      <c r="A7" s="1505"/>
      <c r="B7" s="1511" t="s">
        <v>798</v>
      </c>
      <c r="C7" s="1512"/>
      <c r="D7" s="1513"/>
      <c r="E7" s="1513"/>
      <c r="F7" s="1513"/>
      <c r="G7" s="1513"/>
      <c r="H7" s="1513"/>
      <c r="I7" s="1513"/>
      <c r="J7" s="1514"/>
    </row>
    <row r="8" spans="1:10">
      <c r="A8" s="1505"/>
      <c r="B8" s="1511"/>
      <c r="C8" s="1512"/>
      <c r="D8" s="1513"/>
      <c r="E8" s="1513"/>
      <c r="F8" s="1513"/>
      <c r="G8" s="1513"/>
      <c r="H8" s="1513"/>
      <c r="I8" s="1513"/>
      <c r="J8" s="1514"/>
    </row>
    <row r="9" spans="1:10">
      <c r="A9" s="1505"/>
      <c r="B9" s="1511"/>
      <c r="C9" s="1512"/>
      <c r="D9" s="1513"/>
      <c r="E9" s="1513"/>
      <c r="F9" s="1513"/>
      <c r="G9" s="1513"/>
      <c r="H9" s="1513"/>
      <c r="I9" s="1513"/>
      <c r="J9" s="1514"/>
    </row>
    <row r="10" spans="1:10">
      <c r="A10" s="1505"/>
      <c r="B10" s="1511" t="s">
        <v>799</v>
      </c>
      <c r="C10" s="1512"/>
      <c r="D10" s="1212" t="str">
        <f>IF(F1="","",F1)</f>
        <v/>
      </c>
      <c r="E10" s="1212"/>
      <c r="F10" s="1212"/>
      <c r="G10" s="1212"/>
      <c r="H10" s="1212"/>
      <c r="I10" s="1212"/>
      <c r="J10" s="1515"/>
    </row>
    <row r="11" spans="1:10" ht="14.25" thickBot="1">
      <c r="A11" s="1505"/>
      <c r="B11" s="1511"/>
      <c r="C11" s="1512"/>
      <c r="D11" s="1212"/>
      <c r="E11" s="1212"/>
      <c r="F11" s="1212"/>
      <c r="G11" s="1212"/>
      <c r="H11" s="1212"/>
      <c r="I11" s="1212"/>
      <c r="J11" s="1515"/>
    </row>
    <row r="12" spans="1:10" ht="12.95" customHeight="1">
      <c r="A12" s="1496" t="s">
        <v>800</v>
      </c>
      <c r="B12" s="1516"/>
      <c r="C12" s="1517"/>
      <c r="D12" s="1517"/>
      <c r="E12" s="1517"/>
      <c r="F12" s="1517"/>
      <c r="G12" s="1517"/>
      <c r="H12" s="1517"/>
      <c r="I12" s="1517"/>
      <c r="J12" s="1518"/>
    </row>
    <row r="13" spans="1:10">
      <c r="A13" s="1497"/>
      <c r="B13" s="1516"/>
      <c r="C13" s="1517"/>
      <c r="D13" s="1517"/>
      <c r="E13" s="1517"/>
      <c r="F13" s="1517"/>
      <c r="G13" s="1517"/>
      <c r="H13" s="1517"/>
      <c r="I13" s="1517"/>
      <c r="J13" s="1518"/>
    </row>
    <row r="14" spans="1:10">
      <c r="A14" s="1497"/>
      <c r="B14" s="1516"/>
      <c r="C14" s="1517"/>
      <c r="D14" s="1517"/>
      <c r="E14" s="1517"/>
      <c r="F14" s="1517"/>
      <c r="G14" s="1517"/>
      <c r="H14" s="1517"/>
      <c r="I14" s="1517"/>
      <c r="J14" s="1518"/>
    </row>
    <row r="15" spans="1:10">
      <c r="A15" s="1497"/>
      <c r="B15" s="1516"/>
      <c r="C15" s="1517"/>
      <c r="D15" s="1517"/>
      <c r="E15" s="1517"/>
      <c r="F15" s="1517"/>
      <c r="G15" s="1517"/>
      <c r="H15" s="1517"/>
      <c r="I15" s="1517"/>
      <c r="J15" s="1518"/>
    </row>
    <row r="16" spans="1:10">
      <c r="A16" s="1497"/>
      <c r="B16" s="1516"/>
      <c r="C16" s="1517"/>
      <c r="D16" s="1517"/>
      <c r="E16" s="1517"/>
      <c r="F16" s="1517"/>
      <c r="G16" s="1517"/>
      <c r="H16" s="1517"/>
      <c r="I16" s="1517"/>
      <c r="J16" s="1518"/>
    </row>
    <row r="17" spans="1:10">
      <c r="A17" s="1497"/>
      <c r="B17" s="1516"/>
      <c r="C17" s="1517"/>
      <c r="D17" s="1517"/>
      <c r="E17" s="1517"/>
      <c r="F17" s="1517"/>
      <c r="G17" s="1517"/>
      <c r="H17" s="1517"/>
      <c r="I17" s="1517"/>
      <c r="J17" s="1518"/>
    </row>
    <row r="18" spans="1:10" ht="14.25" thickBot="1">
      <c r="A18" s="1497"/>
      <c r="B18" s="1516"/>
      <c r="C18" s="1517"/>
      <c r="D18" s="1517"/>
      <c r="E18" s="1517"/>
      <c r="F18" s="1517"/>
      <c r="G18" s="1517"/>
      <c r="H18" s="1517"/>
      <c r="I18" s="1517"/>
      <c r="J18" s="1518"/>
    </row>
    <row r="19" spans="1:10">
      <c r="A19" s="1496" t="s">
        <v>801</v>
      </c>
      <c r="B19" s="1519" t="s">
        <v>802</v>
      </c>
      <c r="C19" s="1520"/>
      <c r="D19" s="178" t="s">
        <v>803</v>
      </c>
      <c r="E19" s="1213" t="str">
        <f>IF(シート2!L10="","",シート2!L10)</f>
        <v/>
      </c>
      <c r="F19" s="1214"/>
      <c r="G19" s="1214"/>
      <c r="H19" s="1214"/>
      <c r="I19" s="1214"/>
      <c r="J19" s="1523"/>
    </row>
    <row r="20" spans="1:10">
      <c r="A20" s="1497"/>
      <c r="B20" s="1521"/>
      <c r="C20" s="1522"/>
      <c r="D20" s="178" t="s">
        <v>804</v>
      </c>
      <c r="E20" s="1213" t="str">
        <f>IF(シート2!L11="","",シート2!L11)</f>
        <v/>
      </c>
      <c r="F20" s="1214"/>
      <c r="G20" s="1214"/>
      <c r="H20" s="1214"/>
      <c r="I20" s="1214"/>
      <c r="J20" s="1523"/>
    </row>
    <row r="21" spans="1:10">
      <c r="A21" s="1497"/>
      <c r="B21" s="1519" t="s">
        <v>805</v>
      </c>
      <c r="C21" s="1520"/>
      <c r="D21" s="178" t="s">
        <v>806</v>
      </c>
      <c r="E21" s="1526"/>
      <c r="F21" s="1527"/>
      <c r="G21" s="1527"/>
      <c r="H21" s="1527"/>
      <c r="I21" s="1527"/>
      <c r="J21" s="1528"/>
    </row>
    <row r="22" spans="1:10">
      <c r="A22" s="1497"/>
      <c r="B22" s="1524"/>
      <c r="C22" s="1525"/>
      <c r="D22" s="178" t="s">
        <v>807</v>
      </c>
      <c r="E22" s="1213" t="str">
        <f>IF(シート2!L27="","",シート2!L27)</f>
        <v/>
      </c>
      <c r="F22" s="1214"/>
      <c r="G22" s="1214"/>
      <c r="H22" s="1214"/>
      <c r="I22" s="1214"/>
      <c r="J22" s="1523"/>
    </row>
    <row r="23" spans="1:10">
      <c r="A23" s="1497"/>
      <c r="B23" s="1524"/>
      <c r="C23" s="1525"/>
      <c r="D23" s="178" t="s">
        <v>808</v>
      </c>
      <c r="E23" s="1213" t="str">
        <f>IF(シート2!Q28="","",シート2!Q28)</f>
        <v/>
      </c>
      <c r="F23" s="1214"/>
      <c r="G23" s="1214"/>
      <c r="H23" s="1214"/>
      <c r="I23" s="1214"/>
      <c r="J23" s="1523"/>
    </row>
    <row r="24" spans="1:10">
      <c r="A24" s="1497"/>
      <c r="B24" s="1521"/>
      <c r="C24" s="1522"/>
      <c r="D24" s="178" t="s">
        <v>439</v>
      </c>
      <c r="E24" s="1213" t="str">
        <f>IF(シート2!L29="","",シート2!L29)</f>
        <v/>
      </c>
      <c r="F24" s="1214"/>
      <c r="G24" s="1214"/>
      <c r="H24" s="1214"/>
      <c r="I24" s="1214"/>
      <c r="J24" s="1523"/>
    </row>
    <row r="25" spans="1:10">
      <c r="A25" s="1497"/>
      <c r="B25" s="1502" t="s">
        <v>809</v>
      </c>
      <c r="C25" s="1532"/>
      <c r="D25" s="1212" t="str">
        <f>IF(シート2!L12="","",シート2!L12)</f>
        <v/>
      </c>
      <c r="E25" s="1212"/>
      <c r="F25" s="1212"/>
      <c r="G25" s="1212"/>
      <c r="H25" s="1212"/>
      <c r="I25" s="1212"/>
      <c r="J25" s="1515"/>
    </row>
    <row r="26" spans="1:10">
      <c r="A26" s="1497"/>
      <c r="B26" s="1502" t="s">
        <v>810</v>
      </c>
      <c r="C26" s="1532"/>
      <c r="D26" s="178" t="s">
        <v>441</v>
      </c>
      <c r="E26" s="1217" t="str">
        <f>IF(シート2!J46="","",シート2!J46)</f>
        <v/>
      </c>
      <c r="F26" s="1218"/>
      <c r="G26" s="178" t="s">
        <v>443</v>
      </c>
      <c r="H26" s="1217" t="str">
        <f>IF(シート2!J47="","",シート2!J47)</f>
        <v/>
      </c>
      <c r="I26" s="1218"/>
      <c r="J26" s="317"/>
    </row>
    <row r="27" spans="1:10">
      <c r="A27" s="1497"/>
      <c r="B27" s="1533" t="s">
        <v>811</v>
      </c>
      <c r="C27" s="1534"/>
      <c r="D27" s="178" t="s">
        <v>812</v>
      </c>
      <c r="E27" s="1213" t="str">
        <f>IF(シート2!L24="","",シート2!L24)</f>
        <v/>
      </c>
      <c r="F27" s="1214"/>
      <c r="G27" s="1214"/>
      <c r="H27" s="1214"/>
      <c r="I27" s="1214"/>
      <c r="J27" s="1523"/>
    </row>
    <row r="28" spans="1:10">
      <c r="A28" s="1497"/>
      <c r="B28" s="1535"/>
      <c r="C28" s="1536"/>
      <c r="D28" s="178" t="s">
        <v>813</v>
      </c>
      <c r="E28" s="1213" t="str">
        <f>IF(シート2!L25="","",シート2!L25)</f>
        <v/>
      </c>
      <c r="F28" s="1214"/>
      <c r="G28" s="1214"/>
      <c r="H28" s="1214"/>
      <c r="I28" s="1214"/>
      <c r="J28" s="1523"/>
    </row>
    <row r="29" spans="1:10">
      <c r="A29" s="1497"/>
      <c r="B29" s="1502" t="s">
        <v>814</v>
      </c>
      <c r="C29" s="1532"/>
      <c r="D29" s="1212" t="str">
        <f>IF(シート2!L31="","",シート2!L31)</f>
        <v/>
      </c>
      <c r="E29" s="1212"/>
      <c r="F29" s="1212"/>
      <c r="G29" s="1532" t="s">
        <v>815</v>
      </c>
      <c r="H29" s="1532" t="s">
        <v>816</v>
      </c>
      <c r="I29" s="1532"/>
      <c r="J29" s="317" t="str">
        <f>IF(シート4!H19="","",シート4!H19)</f>
        <v>有</v>
      </c>
    </row>
    <row r="30" spans="1:10">
      <c r="A30" s="1497"/>
      <c r="B30" s="1502" t="s">
        <v>817</v>
      </c>
      <c r="C30" s="1532"/>
      <c r="D30" s="1212" t="str">
        <f>IF(シート2!L32="","",シート2!L32)</f>
        <v/>
      </c>
      <c r="E30" s="1212"/>
      <c r="F30" s="1212"/>
      <c r="G30" s="1532"/>
      <c r="H30" s="1532" t="s">
        <v>818</v>
      </c>
      <c r="I30" s="1532"/>
      <c r="J30" s="319"/>
    </row>
    <row r="31" spans="1:10">
      <c r="A31" s="1497"/>
      <c r="B31" s="1502" t="s">
        <v>401</v>
      </c>
      <c r="C31" s="1532"/>
      <c r="D31" s="193" t="str">
        <f>IF(シート3!K55="","",シート3!K55)</f>
        <v>安定</v>
      </c>
      <c r="E31" s="1529"/>
      <c r="F31" s="1530"/>
      <c r="G31" s="1530"/>
      <c r="H31" s="1530"/>
      <c r="I31" s="1530"/>
      <c r="J31" s="1531"/>
    </row>
    <row r="32" spans="1:10" ht="14.25" thickBot="1">
      <c r="A32" s="1498"/>
      <c r="B32" s="1537" t="s">
        <v>819</v>
      </c>
      <c r="C32" s="1538"/>
      <c r="D32" s="1539"/>
      <c r="E32" s="1539"/>
      <c r="F32" s="1539"/>
      <c r="G32" s="1539"/>
      <c r="H32" s="1539"/>
      <c r="I32" s="1539"/>
      <c r="J32" s="1540"/>
    </row>
    <row r="33" spans="1:10" ht="14.25" thickBot="1">
      <c r="A33" s="1494" t="s">
        <v>820</v>
      </c>
      <c r="B33" s="1494"/>
      <c r="C33" s="1494"/>
      <c r="D33" s="1494"/>
      <c r="E33" s="318"/>
      <c r="F33" s="318"/>
      <c r="G33" s="318"/>
      <c r="H33" s="318"/>
      <c r="I33" s="318"/>
      <c r="J33" s="318"/>
    </row>
    <row r="34" spans="1:10">
      <c r="A34" s="1496" t="s">
        <v>821</v>
      </c>
      <c r="B34" s="1575" t="s">
        <v>822</v>
      </c>
      <c r="C34" s="1576"/>
      <c r="D34" s="1577"/>
      <c r="E34" s="1577"/>
      <c r="F34" s="1577"/>
      <c r="G34" s="1577"/>
      <c r="H34" s="1577"/>
      <c r="I34" s="1577"/>
      <c r="J34" s="1578"/>
    </row>
    <row r="35" spans="1:10">
      <c r="A35" s="1574"/>
      <c r="B35" s="1564"/>
      <c r="C35" s="1563"/>
      <c r="D35" s="1517"/>
      <c r="E35" s="1517"/>
      <c r="F35" s="1517"/>
      <c r="G35" s="1517"/>
      <c r="H35" s="1517"/>
      <c r="I35" s="1517"/>
      <c r="J35" s="1518"/>
    </row>
    <row r="36" spans="1:10">
      <c r="A36" s="1574"/>
      <c r="B36" s="1564"/>
      <c r="C36" s="1563"/>
      <c r="D36" s="1517"/>
      <c r="E36" s="1517"/>
      <c r="F36" s="1517"/>
      <c r="G36" s="1517"/>
      <c r="H36" s="1517"/>
      <c r="I36" s="1517"/>
      <c r="J36" s="1518"/>
    </row>
    <row r="37" spans="1:10">
      <c r="A37" s="1574"/>
      <c r="B37" s="1564"/>
      <c r="C37" s="1563"/>
      <c r="D37" s="1517"/>
      <c r="E37" s="1517"/>
      <c r="F37" s="1517"/>
      <c r="G37" s="1517"/>
      <c r="H37" s="1517"/>
      <c r="I37" s="1517"/>
      <c r="J37" s="1518"/>
    </row>
    <row r="38" spans="1:10">
      <c r="A38" s="1574"/>
      <c r="B38" s="1502" t="s">
        <v>823</v>
      </c>
      <c r="C38" s="1579"/>
      <c r="D38" s="1568" t="str">
        <f>IF(シート4!B31="","",シート4!B31)</f>
        <v/>
      </c>
      <c r="E38" s="1568"/>
      <c r="F38" s="1568"/>
      <c r="G38" s="1568"/>
      <c r="H38" s="1568"/>
      <c r="I38" s="1568"/>
      <c r="J38" s="1569"/>
    </row>
    <row r="39" spans="1:10">
      <c r="A39" s="1574"/>
      <c r="B39" s="1580"/>
      <c r="C39" s="1579"/>
      <c r="D39" s="1568"/>
      <c r="E39" s="1568"/>
      <c r="F39" s="1568"/>
      <c r="G39" s="1568"/>
      <c r="H39" s="1568"/>
      <c r="I39" s="1568"/>
      <c r="J39" s="1569"/>
    </row>
    <row r="40" spans="1:10">
      <c r="A40" s="1574"/>
      <c r="B40" s="1580"/>
      <c r="C40" s="1579"/>
      <c r="D40" s="1568"/>
      <c r="E40" s="1568"/>
      <c r="F40" s="1568"/>
      <c r="G40" s="1568"/>
      <c r="H40" s="1568"/>
      <c r="I40" s="1568"/>
      <c r="J40" s="1569"/>
    </row>
    <row r="41" spans="1:10">
      <c r="A41" s="1574"/>
      <c r="B41" s="1580"/>
      <c r="C41" s="1579"/>
      <c r="D41" s="1568"/>
      <c r="E41" s="1568"/>
      <c r="F41" s="1568"/>
      <c r="G41" s="1568"/>
      <c r="H41" s="1568"/>
      <c r="I41" s="1568"/>
      <c r="J41" s="1569"/>
    </row>
    <row r="42" spans="1:10">
      <c r="A42" s="1574"/>
      <c r="B42" s="1502" t="s">
        <v>824</v>
      </c>
      <c r="C42" s="1532"/>
      <c r="D42" s="327" t="s">
        <v>825</v>
      </c>
      <c r="E42" s="1541" t="str">
        <f>IF(シート4!H37="","",シート4!H37)</f>
        <v/>
      </c>
      <c r="F42" s="1541"/>
      <c r="G42" s="1541"/>
      <c r="H42" s="1541"/>
      <c r="I42" s="1541"/>
      <c r="J42" s="1542"/>
    </row>
    <row r="43" spans="1:10">
      <c r="A43" s="1574"/>
      <c r="B43" s="1502"/>
      <c r="C43" s="1532"/>
      <c r="D43" s="327" t="s">
        <v>826</v>
      </c>
      <c r="E43" s="1541" t="str">
        <f>IF(シート4!H38="","",シート4!H38)</f>
        <v/>
      </c>
      <c r="F43" s="1541"/>
      <c r="G43" s="1541"/>
      <c r="H43" s="1541"/>
      <c r="I43" s="1541"/>
      <c r="J43" s="1542"/>
    </row>
    <row r="44" spans="1:10">
      <c r="A44" s="1574"/>
      <c r="B44" s="1502"/>
      <c r="C44" s="1532"/>
      <c r="D44" s="327" t="s">
        <v>827</v>
      </c>
      <c r="E44" s="1541" t="str">
        <f>IF(シート4!H40="","",シート4!H40)</f>
        <v/>
      </c>
      <c r="F44" s="1541"/>
      <c r="G44" s="1541"/>
      <c r="H44" s="1541"/>
      <c r="I44" s="1541"/>
      <c r="J44" s="1542"/>
    </row>
    <row r="45" spans="1:10">
      <c r="A45" s="1574"/>
      <c r="B45" s="1502"/>
      <c r="C45" s="1532"/>
      <c r="D45" s="327" t="s">
        <v>828</v>
      </c>
      <c r="E45" s="1541" t="str">
        <f>IF(シート4!H40="","",シート4!H40)</f>
        <v/>
      </c>
      <c r="F45" s="1541"/>
      <c r="G45" s="1541"/>
      <c r="H45" s="1541"/>
      <c r="I45" s="1541"/>
      <c r="J45" s="1542"/>
    </row>
    <row r="46" spans="1:10">
      <c r="A46" s="1574"/>
      <c r="B46" s="1502"/>
      <c r="C46" s="1532"/>
      <c r="D46" s="327" t="s">
        <v>829</v>
      </c>
      <c r="E46" s="1503" t="str">
        <f>IF(シート4!H41="","",シート4!H41)</f>
        <v/>
      </c>
      <c r="F46" s="1503"/>
      <c r="G46" s="1503"/>
      <c r="H46" s="1503"/>
      <c r="I46" s="1503"/>
      <c r="J46" s="1504"/>
    </row>
    <row r="47" spans="1:10">
      <c r="A47" s="1574"/>
      <c r="B47" s="1511" t="s">
        <v>830</v>
      </c>
      <c r="C47" s="1563"/>
      <c r="D47" s="1517"/>
      <c r="E47" s="1517"/>
      <c r="F47" s="1517"/>
      <c r="G47" s="1517"/>
      <c r="H47" s="1517"/>
      <c r="I47" s="1517"/>
      <c r="J47" s="1518"/>
    </row>
    <row r="48" spans="1:10">
      <c r="A48" s="1574"/>
      <c r="B48" s="1564"/>
      <c r="C48" s="1563"/>
      <c r="D48" s="1517"/>
      <c r="E48" s="1517"/>
      <c r="F48" s="1517"/>
      <c r="G48" s="1517"/>
      <c r="H48" s="1517"/>
      <c r="I48" s="1517"/>
      <c r="J48" s="1518"/>
    </row>
    <row r="49" spans="1:10">
      <c r="A49" s="1574"/>
      <c r="B49" s="1564"/>
      <c r="C49" s="1563"/>
      <c r="D49" s="1517"/>
      <c r="E49" s="1517"/>
      <c r="F49" s="1517"/>
      <c r="G49" s="1517"/>
      <c r="H49" s="1517"/>
      <c r="I49" s="1517"/>
      <c r="J49" s="1518"/>
    </row>
    <row r="50" spans="1:10" ht="14.25" thickBot="1">
      <c r="A50" s="1574"/>
      <c r="B50" s="1564"/>
      <c r="C50" s="1563"/>
      <c r="D50" s="1517"/>
      <c r="E50" s="1517"/>
      <c r="F50" s="1517"/>
      <c r="G50" s="1517"/>
      <c r="H50" s="1517"/>
      <c r="I50" s="1517"/>
      <c r="J50" s="1518"/>
    </row>
    <row r="51" spans="1:10">
      <c r="A51" s="1496" t="s">
        <v>831</v>
      </c>
      <c r="B51" s="1565" t="s">
        <v>834</v>
      </c>
      <c r="C51" s="1566"/>
      <c r="D51" s="1568" t="str">
        <f>IF(シート1!C7="","",シート1!C7)</f>
        <v/>
      </c>
      <c r="E51" s="1568"/>
      <c r="F51" s="1568"/>
      <c r="G51" s="1568"/>
      <c r="H51" s="1568"/>
      <c r="I51" s="1568"/>
      <c r="J51" s="1569"/>
    </row>
    <row r="52" spans="1:10">
      <c r="A52" s="1497"/>
      <c r="B52" s="1567"/>
      <c r="C52" s="1566"/>
      <c r="D52" s="1568"/>
      <c r="E52" s="1568"/>
      <c r="F52" s="1568"/>
      <c r="G52" s="1568"/>
      <c r="H52" s="1568"/>
      <c r="I52" s="1568"/>
      <c r="J52" s="1569"/>
    </row>
    <row r="53" spans="1:10">
      <c r="A53" s="1497"/>
      <c r="B53" s="1567"/>
      <c r="C53" s="1566"/>
      <c r="D53" s="1568"/>
      <c r="E53" s="1568"/>
      <c r="F53" s="1568"/>
      <c r="G53" s="1568"/>
      <c r="H53" s="1568"/>
      <c r="I53" s="1568"/>
      <c r="J53" s="1569"/>
    </row>
    <row r="54" spans="1:10">
      <c r="A54" s="1497"/>
      <c r="B54" s="1567"/>
      <c r="C54" s="1566"/>
      <c r="D54" s="1568"/>
      <c r="E54" s="1568"/>
      <c r="F54" s="1568"/>
      <c r="G54" s="1568"/>
      <c r="H54" s="1568"/>
      <c r="I54" s="1568"/>
      <c r="J54" s="1569"/>
    </row>
    <row r="55" spans="1:10">
      <c r="A55" s="1497"/>
      <c r="B55" s="1567" t="s">
        <v>832</v>
      </c>
      <c r="C55" s="1566"/>
      <c r="D55" s="1568" t="str">
        <f>IF(シート1!T7="","",シート1!T7)</f>
        <v/>
      </c>
      <c r="E55" s="1568"/>
      <c r="F55" s="1568"/>
      <c r="G55" s="1568"/>
      <c r="H55" s="1568"/>
      <c r="I55" s="1568"/>
      <c r="J55" s="1569"/>
    </row>
    <row r="56" spans="1:10">
      <c r="A56" s="1497"/>
      <c r="B56" s="1567"/>
      <c r="C56" s="1566"/>
      <c r="D56" s="1568"/>
      <c r="E56" s="1568"/>
      <c r="F56" s="1568"/>
      <c r="G56" s="1568"/>
      <c r="H56" s="1568"/>
      <c r="I56" s="1568"/>
      <c r="J56" s="1569"/>
    </row>
    <row r="57" spans="1:10">
      <c r="A57" s="1497"/>
      <c r="B57" s="1567"/>
      <c r="C57" s="1566"/>
      <c r="D57" s="1568"/>
      <c r="E57" s="1568"/>
      <c r="F57" s="1568"/>
      <c r="G57" s="1568"/>
      <c r="H57" s="1568"/>
      <c r="I57" s="1568"/>
      <c r="J57" s="1569"/>
    </row>
    <row r="58" spans="1:10" ht="14.25" thickBot="1">
      <c r="A58" s="1498"/>
      <c r="B58" s="1570"/>
      <c r="C58" s="1571"/>
      <c r="D58" s="1572"/>
      <c r="E58" s="1572"/>
      <c r="F58" s="1572"/>
      <c r="G58" s="1572"/>
      <c r="H58" s="1572"/>
      <c r="I58" s="1572"/>
      <c r="J58" s="1573"/>
    </row>
    <row r="59" spans="1:10" ht="12.95" customHeight="1">
      <c r="A59" s="1545" t="s">
        <v>833</v>
      </c>
      <c r="B59" s="1546"/>
      <c r="C59" s="1547"/>
      <c r="D59" s="1554"/>
      <c r="E59" s="1555"/>
      <c r="F59" s="1555"/>
      <c r="G59" s="1555"/>
      <c r="H59" s="1555"/>
      <c r="I59" s="1555"/>
      <c r="J59" s="1556"/>
    </row>
    <row r="60" spans="1:10">
      <c r="A60" s="1548"/>
      <c r="B60" s="1549"/>
      <c r="C60" s="1550"/>
      <c r="D60" s="1557"/>
      <c r="E60" s="1558"/>
      <c r="F60" s="1558"/>
      <c r="G60" s="1558"/>
      <c r="H60" s="1558"/>
      <c r="I60" s="1558"/>
      <c r="J60" s="1559"/>
    </row>
    <row r="61" spans="1:10" ht="14.25" thickBot="1">
      <c r="A61" s="1551"/>
      <c r="B61" s="1552"/>
      <c r="C61" s="1553"/>
      <c r="D61" s="1560"/>
      <c r="E61" s="1561"/>
      <c r="F61" s="1561"/>
      <c r="G61" s="1561"/>
      <c r="H61" s="1561"/>
      <c r="I61" s="1561"/>
      <c r="J61" s="1562"/>
    </row>
    <row r="62" spans="1:10">
      <c r="A62" s="1543" t="s">
        <v>841</v>
      </c>
      <c r="B62" s="1543"/>
      <c r="C62" s="1543"/>
      <c r="D62" s="1543"/>
      <c r="E62" s="1543"/>
      <c r="F62" s="1543"/>
      <c r="G62" s="1543"/>
      <c r="H62" s="1543"/>
      <c r="I62" s="1543"/>
      <c r="J62" s="1543"/>
    </row>
  </sheetData>
  <mergeCells count="73">
    <mergeCell ref="A62:J62"/>
    <mergeCell ref="I1:J1"/>
    <mergeCell ref="A59:C61"/>
    <mergeCell ref="D59:J61"/>
    <mergeCell ref="B47:C50"/>
    <mergeCell ref="D47:J50"/>
    <mergeCell ref="A51:A58"/>
    <mergeCell ref="B51:C54"/>
    <mergeCell ref="D51:J54"/>
    <mergeCell ref="B55:C58"/>
    <mergeCell ref="D55:J58"/>
    <mergeCell ref="A34:A50"/>
    <mergeCell ref="B34:C37"/>
    <mergeCell ref="D34:J37"/>
    <mergeCell ref="B38:C41"/>
    <mergeCell ref="D38:J41"/>
    <mergeCell ref="B31:C31"/>
    <mergeCell ref="B32:C32"/>
    <mergeCell ref="D32:J32"/>
    <mergeCell ref="A33:D33"/>
    <mergeCell ref="B42:C46"/>
    <mergeCell ref="E42:J42"/>
    <mergeCell ref="E43:J43"/>
    <mergeCell ref="E44:J44"/>
    <mergeCell ref="E45:J45"/>
    <mergeCell ref="E46:J46"/>
    <mergeCell ref="H26:I26"/>
    <mergeCell ref="B27:C28"/>
    <mergeCell ref="E27:J27"/>
    <mergeCell ref="E28:J28"/>
    <mergeCell ref="B29:C29"/>
    <mergeCell ref="D29:F29"/>
    <mergeCell ref="G29:G30"/>
    <mergeCell ref="H29:I29"/>
    <mergeCell ref="B30:C30"/>
    <mergeCell ref="D30:F30"/>
    <mergeCell ref="H30:I30"/>
    <mergeCell ref="A12:A18"/>
    <mergeCell ref="B12:J18"/>
    <mergeCell ref="A19:A32"/>
    <mergeCell ref="B19:C20"/>
    <mergeCell ref="E19:J19"/>
    <mergeCell ref="E20:J20"/>
    <mergeCell ref="B21:C24"/>
    <mergeCell ref="E21:J21"/>
    <mergeCell ref="E22:J22"/>
    <mergeCell ref="E23:J23"/>
    <mergeCell ref="E31:J31"/>
    <mergeCell ref="E24:J24"/>
    <mergeCell ref="B25:C25"/>
    <mergeCell ref="D25:J25"/>
    <mergeCell ref="B26:C26"/>
    <mergeCell ref="E26:F26"/>
    <mergeCell ref="A6:A11"/>
    <mergeCell ref="C6:E6"/>
    <mergeCell ref="F6:G6"/>
    <mergeCell ref="H6:J6"/>
    <mergeCell ref="B7:C9"/>
    <mergeCell ref="D7:J9"/>
    <mergeCell ref="B10:C11"/>
    <mergeCell ref="D10:J11"/>
    <mergeCell ref="A1:D1"/>
    <mergeCell ref="F1:H1"/>
    <mergeCell ref="A2:D2"/>
    <mergeCell ref="H2:J2"/>
    <mergeCell ref="A3:A5"/>
    <mergeCell ref="C3:E3"/>
    <mergeCell ref="H3:J3"/>
    <mergeCell ref="B4:B5"/>
    <mergeCell ref="C4:E5"/>
    <mergeCell ref="F4:F5"/>
    <mergeCell ref="G4:G5"/>
    <mergeCell ref="H4:J5"/>
  </mergeCells>
  <phoneticPr fontId="8"/>
  <pageMargins left="0.51181102362204722" right="0.31496062992125984" top="0.35433070866141736" bottom="0.35433070866141736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8079" r:id="rId4" name="Check Box 15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152400</xdr:rowOff>
                  </from>
                  <to>
                    <xdr:col>4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0" r:id="rId5" name="Check Box 16">
              <controlPr defaultSize="0" autoFill="0" autoLine="0" autoPict="0">
                <anchor moveWithCells="1">
                  <from>
                    <xdr:col>4</xdr:col>
                    <xdr:colOff>476250</xdr:colOff>
                    <xdr:row>20</xdr:row>
                    <xdr:rowOff>0</xdr:rowOff>
                  </from>
                  <to>
                    <xdr:col>5</xdr:col>
                    <xdr:colOff>209550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2" r:id="rId6" name="Check Box 18">
              <controlPr defaultSize="0" autoFill="0" autoLine="0" autoPict="0">
                <anchor moveWithCells="1">
                  <from>
                    <xdr:col>5</xdr:col>
                    <xdr:colOff>276225</xdr:colOff>
                    <xdr:row>19</xdr:row>
                    <xdr:rowOff>161925</xdr:rowOff>
                  </from>
                  <to>
                    <xdr:col>6</xdr:col>
                    <xdr:colOff>28575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4" r:id="rId7" name="Check Box 20">
              <controlPr defaultSize="0" autoFill="0" autoLine="0" autoPict="0">
                <anchor moveWithCells="1">
                  <from>
                    <xdr:col>6</xdr:col>
                    <xdr:colOff>76200</xdr:colOff>
                    <xdr:row>20</xdr:row>
                    <xdr:rowOff>28575</xdr:rowOff>
                  </from>
                  <to>
                    <xdr:col>6</xdr:col>
                    <xdr:colOff>676275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6" r:id="rId8" name="Check Box 22">
              <controlPr defaultSize="0" autoFill="0" autoLine="0" autoPict="0">
                <anchor moveWithCells="1">
                  <from>
                    <xdr:col>6</xdr:col>
                    <xdr:colOff>685800</xdr:colOff>
                    <xdr:row>20</xdr:row>
                    <xdr:rowOff>0</xdr:rowOff>
                  </from>
                  <to>
                    <xdr:col>7</xdr:col>
                    <xdr:colOff>638175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8" r:id="rId9" name="Check Box 24">
              <controlPr defaultSize="0" autoFill="0" autoLine="0" autoPict="0">
                <anchor moveWithCells="1">
                  <from>
                    <xdr:col>8</xdr:col>
                    <xdr:colOff>57150</xdr:colOff>
                    <xdr:row>20</xdr:row>
                    <xdr:rowOff>0</xdr:rowOff>
                  </from>
                  <to>
                    <xdr:col>8</xdr:col>
                    <xdr:colOff>695325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90" r:id="rId10" name="Check Box 26">
              <controlPr defaultSize="0" autoFill="0" autoLine="0" autoPict="0">
                <anchor moveWithCells="1">
                  <from>
                    <xdr:col>9</xdr:col>
                    <xdr:colOff>142875</xdr:colOff>
                    <xdr:row>20</xdr:row>
                    <xdr:rowOff>9525</xdr:rowOff>
                  </from>
                  <to>
                    <xdr:col>9</xdr:col>
                    <xdr:colOff>638175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91" r:id="rId11" name="Check Box 27">
              <controlPr defaultSize="0" autoFill="0" autoLine="0" autoPict="0">
                <anchor moveWithCells="1">
                  <from>
                    <xdr:col>4</xdr:col>
                    <xdr:colOff>9525</xdr:colOff>
                    <xdr:row>29</xdr:row>
                    <xdr:rowOff>161925</xdr:rowOff>
                  </from>
                  <to>
                    <xdr:col>4</xdr:col>
                    <xdr:colOff>723900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92" r:id="rId12" name="Check Box 28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0</xdr:rowOff>
                  </from>
                  <to>
                    <xdr:col>6</xdr:col>
                    <xdr:colOff>47625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93" r:id="rId13" name="Check Box 29">
              <controlPr defaultSize="0" autoFill="0" autoLine="0" autoPict="0">
                <anchor moveWithCells="1">
                  <from>
                    <xdr:col>6</xdr:col>
                    <xdr:colOff>200025</xdr:colOff>
                    <xdr:row>30</xdr:row>
                    <xdr:rowOff>9525</xdr:rowOff>
                  </from>
                  <to>
                    <xdr:col>7</xdr:col>
                    <xdr:colOff>390525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95" r:id="rId14" name="Check Box 31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9</xdr:col>
                    <xdr:colOff>333375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